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Năm 2026\PHÒNG TÀI CHÍNH CÔNG THƯƠNG\VĂN BẢN PHÒNG\KỲ HỌP HĐND\KỲ HỌP CHUYÊN ĐỀ 2 GIAI ĐOẠN 2026-2030\FIE KÝ HỌP HĐ\TL IN KỲ HỌP\129\"/>
    </mc:Choice>
  </mc:AlternateContent>
  <bookViews>
    <workbookView xWindow="-105" yWindow="-105" windowWidth="23250" windowHeight="12450"/>
  </bookViews>
  <sheets>
    <sheet name="PL KH giao (Đợt 1)" sheetId="22" r:id="rId1"/>
  </sheets>
  <definedNames>
    <definedName name="_1">#REF!</definedName>
    <definedName name="_2">#REF!</definedName>
    <definedName name="_CON1">#REF!</definedName>
    <definedName name="_CON2">#REF!</definedName>
    <definedName name="_Fill" hidden="1">#REF!</definedName>
    <definedName name="_xlnm._FilterDatabase" localSheetId="0" hidden="1">'PL KH giao (Đợt 1)'!$A$9:$I$9</definedName>
    <definedName name="_NET2">#REF!</definedName>
    <definedName name="_Order1" hidden="1">255</definedName>
    <definedName name="_Order2" hidden="1">255</definedName>
    <definedName name="_QL10">#REF!</definedName>
    <definedName name="_Sort" hidden="1">#REF!</definedName>
    <definedName name="BaiChay">#REF!</definedName>
    <definedName name="BOQ">#REF!</definedName>
    <definedName name="BVCISUMMARY">#REF!</definedName>
    <definedName name="CauQL1GD2">#REF!</definedName>
    <definedName name="CauQL1GD3">#REF!</definedName>
    <definedName name="CLVC3">0.1</definedName>
    <definedName name="Co">#REF!</definedName>
    <definedName name="COMMON">#REF!</definedName>
    <definedName name="CON_EQP_COS">#REF!</definedName>
    <definedName name="COVER">#REF!</definedName>
    <definedName name="CRITINST">#REF!</definedName>
    <definedName name="CRITPURC">#REF!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_xlnm.Database">#REF!</definedName>
    <definedName name="dđ" hidden="1">{"'Sheet1'!$L$16"}</definedName>
    <definedName name="den_bu">#REF!</definedName>
    <definedName name="DSUMDATA">#REF!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Ghi_chó">#REF!</definedName>
    <definedName name="gia_tien_BTN">#REF!</definedName>
    <definedName name="GTNT1">#REF!</definedName>
    <definedName name="GTNT2">#REF!</definedName>
    <definedName name="h" hidden="1">{"'Sheet1'!$L$16"}</definedName>
    <definedName name="Heä_soá_laép_xaø_H">1.7</definedName>
    <definedName name="HOME_MANP">#REF!</definedName>
    <definedName name="HOMEOFFICE_COST">#REF!</definedName>
    <definedName name="HSCT3">0.1</definedName>
    <definedName name="HSDN">2.5</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IDLAB_COST">#REF!</definedName>
    <definedName name="INDMANP">#REF!</definedName>
    <definedName name="k" hidden="1">#REF!</definedName>
    <definedName name="kiem">#REF!</definedName>
    <definedName name="MAJ_CON_EQP">#REF!</definedName>
    <definedName name="MG_A">#REF!</definedName>
    <definedName name="NET">#REF!</definedName>
    <definedName name="NET_1">#REF!</definedName>
    <definedName name="NET_ANA">#REF!</definedName>
    <definedName name="NET_ANA_1">#REF!</definedName>
    <definedName name="NET_ANA_2">#REF!</definedName>
    <definedName name="No">#REF!</definedName>
    <definedName name="_xlnm.Print_Area" localSheetId="0">'PL KH giao (Đợt 1)'!$A$1:$I$39</definedName>
    <definedName name="_xlnm.Print_Area">#REF!</definedName>
    <definedName name="PRINT_AREA_MI">#REF!</definedName>
    <definedName name="_xlnm.Print_Titles">#REF!</definedName>
    <definedName name="PRINT_TITLES_MI">#REF!</definedName>
    <definedName name="PRINTA">#REF!</definedName>
    <definedName name="PRINTB">#REF!</definedName>
    <definedName name="PRINTC">#REF!</definedName>
    <definedName name="PROPOSAL">#REF!</definedName>
    <definedName name="QL18CLBC">#REF!</definedName>
    <definedName name="QL18conlai">#REF!</definedName>
    <definedName name="SORT">#REF!</definedName>
    <definedName name="SPEC">#REF!</definedName>
    <definedName name="SPECSUMMARY">#REF!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MMARY">#REF!</definedName>
    <definedName name="TaxTV">10%</definedName>
    <definedName name="TaxXL">5%</definedName>
    <definedName name="Tien">#REF!</definedName>
    <definedName name="TKYB">"TKYB"</definedName>
    <definedName name="Tonghop">#REF!</definedName>
    <definedName name="Tra_don_gia_KS">#REF!</definedName>
    <definedName name="ty_le_BTN">#REF!</definedName>
    <definedName name="VARIINST">#REF!</definedName>
    <definedName name="VARIPURC">#REF!</definedName>
    <definedName name="W">#REF!</definedName>
    <definedName name="X">#REF!</definedName>
    <definedName name="XCCT">0.5</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2" i="22" l="1"/>
  <c r="H11" i="22"/>
  <c r="H31" i="22" l="1"/>
  <c r="G11" i="22"/>
  <c r="G32" i="22" l="1"/>
  <c r="G10" i="22"/>
  <c r="H10" i="22" l="1"/>
  <c r="H28" i="22" l="1"/>
  <c r="G28" i="22" l="1"/>
  <c r="G27" i="22" l="1"/>
  <c r="G9" i="22" s="1"/>
  <c r="G8" i="22" s="1"/>
  <c r="H27" i="22" l="1"/>
  <c r="H30" i="22" l="1"/>
  <c r="H9" i="22"/>
  <c r="H8" i="22" l="1"/>
</calcChain>
</file>

<file path=xl/sharedStrings.xml><?xml version="1.0" encoding="utf-8"?>
<sst xmlns="http://schemas.openxmlformats.org/spreadsheetml/2006/main" count="136" uniqueCount="74">
  <si>
    <t>STT</t>
  </si>
  <si>
    <t>Ghi chú</t>
  </si>
  <si>
    <t>I</t>
  </si>
  <si>
    <t>II</t>
  </si>
  <si>
    <t>HỢP PHẦN THỨ NHẤT</t>
  </si>
  <si>
    <t>HỢP PHẦN THỨ HAI: CÁC NỘI DUNG ĐẶC THÙ PHÁT TRIỂN KINH TẾ - XÃ HỘI VÙNG ĐỒNG BÀO DTTS&amp;MN</t>
  </si>
  <si>
    <t xml:space="preserve">Nội dung 01: Đầu tư xây dựng mới; đầu tư cải tạo, nâng cấp; đầu tư cơ sở vật chất, trang thiết bị cho: Các cơ sở giáo dục mầm non; các trường phổ thông; các trường phổ thông dân tộc nội trú liên cấp tiểu học và trung học cơ sở, phổ thông dân tộc bán trú, dân tộc nội trú, các cơ sở giáo dục nghề nghiệp, cơ sở tham gia hoạt động giáo dục nghề nghiệp, cơ sở giáo dục thường xuyên (ưu tiên đầu tư các hạng mục: đầu tư xây dựng, đầu tư nâng cấp, cải tạo cơ sở vật chất khối phòng/công trình phục vụ ăn, ở, sinh hoạt cho học sinh và phòng công vụ giáo viên; nâng cấp, cải tạo cơ sở vật chất khối phòng/công trình phục vụ học tập; bổ sung, nâng cấp công trình phụ trợ khác; đầu tư cơ sơ vật chất phục vụ chuyển đổi số giáo dục, phục vụ việc giảng dạy và học tập trực tuyến cho học sinh DTTS; mua sắm máy móc, thiết phục vụ đào tạo). Ưu tiên tập trung cho địa bàn các xã đặc biệt khó khăn, xã biên giới, ATK địa bàn chiến lược về an ninh, quốc phòng, khu vực đồng bào dân tộc còn gặp nhiều khó khăn, có khó khăn đặc thù sinh sống; đầu tư mới, đầu tư cải tạo, nâng cấp và kiên cố hóa các trường, lớp học, sân chơi cho học sinh phổ thông, nhà công vụ cho giáo viên, nhà ở bán trú, bếp ăn cho học sinh và các công trình phụ trợ khác ở khu vực đồng bào dân tộc còn gặp nhiều khó khăn, có khó khăn đặc thù sinh sống; </t>
  </si>
  <si>
    <t>*</t>
  </si>
  <si>
    <t>Nội dung thành phần 02: Phát triển hạ tầng kinh tế - xã hội nông thôn toàn diện, đồng bộ, hiện đại, kết nối hiệu quả với đô thị và thích ứng với biến đổi khí hậu</t>
  </si>
  <si>
    <t>-</t>
  </si>
  <si>
    <t xml:space="preserve">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an toàn khu, biên giới và hải đảo </t>
  </si>
  <si>
    <t>Quy mô</t>
  </si>
  <si>
    <t>+</t>
  </si>
  <si>
    <t>Nội dung thành phần 07: Xây dựng môi trường và cảnh quan nông thôn sáng, xanh, sạch, đẹp, an toàn và thích ứng với biến đổi khí hậu; tăng cường công tác bảo đảm an toàn thực phẩm tại khu vực nông thôn (gồm 04 nội dung cụ thể)</t>
  </si>
  <si>
    <t>Nội dung 03: 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</si>
  <si>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Nội dung thành phần 01: Đầu tư xây dựng, hoàn thiện cơ sở hạ tầng đặc thù vùng đồng bào dân tộc thiểu số và miền núi (gồm 05 nội dung cụ thể)</t>
  </si>
  <si>
    <t>2027-2028</t>
  </si>
  <si>
    <t>2028-2029</t>
  </si>
  <si>
    <t>Đường nội thôn 1, xã Kon Braih đi khu sản xuất</t>
  </si>
  <si>
    <t>Đường đi khu sản xuất đoạn từ kênh Thủy lợi Sơ Nghé đi khu sản xuất</t>
  </si>
  <si>
    <t>Đường đi khu sản xuất thôn 4, xã Kon Braih</t>
  </si>
  <si>
    <t>Đường đi khu sản xuất thôn 7, xã Kon Braih</t>
  </si>
  <si>
    <t>Sửa chữa Trường Tiểu học Tân Lập, điểm thôn 1 (làng Kon Bưu), xã Kon Braih</t>
  </si>
  <si>
    <t>Đường nội thôn 11 (thôn Kon Săm Lũ cũ)</t>
  </si>
  <si>
    <t>Đường đi khu sản xuất thôn 5, xã Kon Braih</t>
  </si>
  <si>
    <t>Địa điểm</t>
  </si>
  <si>
    <t>Thôn 1, Xã Kon Braih</t>
  </si>
  <si>
    <t>Thôn 2, Xã Kon Braih</t>
  </si>
  <si>
    <t>Thôn 3, Xã Kon Braih</t>
  </si>
  <si>
    <t>Thôn 4, Xã Kon Braih</t>
  </si>
  <si>
    <t>Thôn 5, Xã Kon Braih</t>
  </si>
  <si>
    <t>Thôn 7, Xã Kon Braih</t>
  </si>
  <si>
    <t>Thôn 8, xã Kon Braih</t>
  </si>
  <si>
    <t>Thôn 9, Xã Kon Braih</t>
  </si>
  <si>
    <t>Thôn 10, xã Kon Braih</t>
  </si>
  <si>
    <t>Thôn 11, xã Kon Braih</t>
  </si>
  <si>
    <t>Thôn 6, Xã Kon Braih</t>
  </si>
  <si>
    <t>Các thôn trên địa bàn xã</t>
  </si>
  <si>
    <t>Công trình hạ tầng kỹ thuật</t>
  </si>
  <si>
    <t>Đường giao thông nông thôn loại B</t>
  </si>
  <si>
    <t>Chủ đầu tư</t>
  </si>
  <si>
    <t>Dự án/Nội dung thành phần</t>
  </si>
  <si>
    <t>Thời gian thực hiện</t>
  </si>
  <si>
    <t>Đường đi khu sản xuất thôn 6, xã Kon Braih</t>
  </si>
  <si>
    <t xml:space="preserve">Đường đi khu sản xuất thôn 8, xã Kon Braih </t>
  </si>
  <si>
    <t>Đường đi khu sản xuất thôn 9 (đoạn từ trường tiểu học Kim Đồng đến giáp đường bê tông)</t>
  </si>
  <si>
    <t xml:space="preserve">Đường đi khu sản xuất thôn 9 (đoạn tiếp giáp đường bê tông đi ngầm Đăk Pơ Kông) </t>
  </si>
  <si>
    <t>Đường đi khu sản xuất thôn 10, xã Kon Braih</t>
  </si>
  <si>
    <t xml:space="preserve">Đường đi khu sản xuất thôn 12, xã Kon Braih </t>
  </si>
  <si>
    <t>Thôn 12, Xã Kon Braih</t>
  </si>
  <si>
    <t>Nguồn vốn: Ngân sách trung ương</t>
  </si>
  <si>
    <t>Tổng mức đầu tư (dự kiến)</t>
  </si>
  <si>
    <t>Đường đi khu sản xuất thôn 3, xã Kon Braih</t>
  </si>
  <si>
    <t>Xây mới phòng học và các hạng mục phụ trợ trường Tiểu học Tân Lập - Phân hiệu số 1 (trường Lê Quý Đôn (cũ))</t>
  </si>
  <si>
    <t>Xây mới phòng học và các hạng mục phụ trợ Trường Tiểu học Kim Đồng (trụ sở chính)</t>
  </si>
  <si>
    <t>Xây mới phòng học THCS Đăk Tờ Re (điểm chính) và các hạng mục phụ trợ</t>
  </si>
  <si>
    <t>Xây mới phòng học và các hạng mục phụ trợ Trường Tiểu học Kim Đồng (Kon Rơ Pen)</t>
  </si>
  <si>
    <t>Công trình dân dụng, cấp III</t>
  </si>
  <si>
    <t>Công trình NSH tập trung thôn 4, xã Kon Braih</t>
  </si>
  <si>
    <t>2026</t>
  </si>
  <si>
    <t>Cầu treo dân sinh</t>
  </si>
  <si>
    <t>KẾ HOẠCH ĐẦU TƯ CÔNG TRUNG HẠN GIAI ĐOẠN 2026 - 2030 (ĐỢT 1) THỰC HIỆN CHƯƠNG TRÌNH MỤC TIÊU QUỐC GIA
 XÂY DỰNG NÔNG THÔN MỚI, GIẢM NGHÈO BỀN VỮNG VÀ PHÁT TRIỂN KINH TẾ - XÃ HỘI VÙNG ĐỒNG BÀO DÂN TỘC THIỂU SỐ VÀ MIỀN NÚI 
GIAI ĐOẠN 2026 - 2035, GIAI ĐOẠN I: TỪ NĂM 2026 ĐẾN NĂM 2030 TRÊN ĐỊA BÀN XÃ KON BRAIH</t>
  </si>
  <si>
    <t>2027</t>
  </si>
  <si>
    <t>2028</t>
  </si>
  <si>
    <t>2029</t>
  </si>
  <si>
    <t>2030</t>
  </si>
  <si>
    <t>Đầu tư điện công lộ dọc tuyến quốc lộ 24</t>
  </si>
  <si>
    <t>Kế hoạch đầu tư công trung hạn giai đoạn 2026-2030 (giao đợt 1)</t>
  </si>
  <si>
    <t>Trung tâm cung ứng dịch vụ Công ích xã</t>
  </si>
  <si>
    <t xml:space="preserve"> +</t>
  </si>
  <si>
    <t>TỔNG CỘNG = (I+II)</t>
  </si>
  <si>
    <t>ĐVT: triệu đồng</t>
  </si>
  <si>
    <t>(Kèm theo Nghị quyết số            /NQ-HĐND ngày       tháng     năm 2026 HĐND xã Kon Braih)</t>
  </si>
  <si>
    <t>Sữa chữa Cầu treo thôn 3(Kon Rơ 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</si>
</sst>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_);_(* \(#,##0.00\);_(* &quot;-&quot;??_);_(@_)"/>
    <numFmt numFmtId="164" formatCode="_-* #,##0.00\ _₫_-;\-* #,##0.00\ _₫_-;_-* &quot;-&quot;??\ _₫_-;_-@_-"/>
    <numFmt numFmtId="165" formatCode="_-* #,##0.00_-;\-* #,##0.00_-;_-* &quot;-&quot;??_-;_-@_-"/>
    <numFmt numFmtId="166" formatCode="_ * #,##0.00_ ;_ * \-#,##0.00_ ;_ * &quot;-&quot;??_ ;_ @_ "/>
    <numFmt numFmtId="167" formatCode="_(* #,##0_);_(* \(#,##0\);_(* &quot;-&quot;??_);_(@_)"/>
    <numFmt numFmtId="168" formatCode="#"/>
    <numFmt numFmtId="169" formatCode="#.##0"/>
    <numFmt numFmtId="170" formatCode="_-* #,##0\ _₫_-;\-* #,##0\ _₫_-;_-* &quot;-&quot;??\ _₫_-;_-@_-"/>
    <numFmt numFmtId="171" formatCode="_ * #,##0_ ;_ * \-#,##0_ ;_ * &quot;-&quot;??_ ;_ @_ "/>
    <numFmt numFmtId="172" formatCode="_(* #,##0_);_(* \(#,##0\);_(* &quot;-&quot;???_);_(@_)"/>
    <numFmt numFmtId="173" formatCode="_ * #,##0.0_ ;_ * \-#,##0.0_ ;_ * &quot;-&quot;??_ ;_ @_ "/>
  </numFmts>
  <fonts count="23">
    <font>
      <sz val="11"/>
      <color theme="1"/>
      <name val="Calibri"/>
      <charset val="134"/>
      <scheme val="minor"/>
    </font>
    <font>
      <sz val="11"/>
      <color theme="1"/>
      <name val="Calibri"/>
      <family val="2"/>
      <scheme val="minor"/>
    </font>
    <font>
      <b/>
      <sz val="12"/>
      <color theme="1"/>
      <name val="Times New Roman"/>
      <family val="1"/>
      <charset val="163"/>
    </font>
    <font>
      <b/>
      <sz val="12"/>
      <name val="Times New Roman"/>
      <family val="1"/>
      <charset val="163"/>
    </font>
    <font>
      <i/>
      <sz val="12"/>
      <color theme="1"/>
      <name val="Times New Roman"/>
      <family val="1"/>
      <charset val="163"/>
    </font>
    <font>
      <sz val="12"/>
      <color theme="1"/>
      <name val="Times New Roman"/>
      <family val="1"/>
      <charset val="163"/>
    </font>
    <font>
      <b/>
      <sz val="14"/>
      <color theme="1"/>
      <name val="Times New Roman"/>
      <family val="1"/>
      <charset val="163"/>
    </font>
    <font>
      <i/>
      <sz val="13.5"/>
      <color theme="1"/>
      <name val="Times New Roman"/>
      <family val="1"/>
      <charset val="163"/>
    </font>
    <font>
      <sz val="11"/>
      <color indexed="8"/>
      <name val="Calibri"/>
      <family val="2"/>
      <charset val="163"/>
    </font>
    <font>
      <sz val="10"/>
      <name val="Arial"/>
      <family val="2"/>
      <charset val="163"/>
    </font>
    <font>
      <sz val="11"/>
      <color indexed="8"/>
      <name val="Calibri"/>
      <family val="2"/>
      <charset val="163"/>
    </font>
    <font>
      <sz val="11"/>
      <color rgb="FF006100"/>
      <name val="Calibri"/>
      <family val="2"/>
      <charset val="163"/>
      <scheme val="minor"/>
    </font>
    <font>
      <sz val="12"/>
      <name val="VNtimes new roman"/>
      <charset val="134"/>
    </font>
    <font>
      <sz val="11"/>
      <color theme="1"/>
      <name val="Calibri"/>
      <family val="2"/>
      <charset val="163"/>
      <scheme val="minor"/>
    </font>
    <font>
      <sz val="11"/>
      <color theme="1"/>
      <name val="Calibri"/>
      <family val="2"/>
      <scheme val="minor"/>
    </font>
    <font>
      <sz val="10"/>
      <name val="Arial"/>
      <family val="2"/>
    </font>
    <font>
      <sz val="11"/>
      <color theme="1"/>
      <name val="Calibri"/>
      <family val="2"/>
      <charset val="163"/>
      <scheme val="minor"/>
    </font>
    <font>
      <b/>
      <sz val="12"/>
      <name val="Times New Roman"/>
      <family val="1"/>
    </font>
    <font>
      <sz val="12"/>
      <name val="Times New Roman"/>
      <family val="1"/>
    </font>
    <font>
      <b/>
      <sz val="12"/>
      <color theme="1"/>
      <name val="Times New Roman"/>
      <family val="1"/>
    </font>
    <font>
      <sz val="12"/>
      <color theme="1"/>
      <name val="Times New Roman"/>
      <family val="1"/>
    </font>
    <font>
      <i/>
      <sz val="12"/>
      <name val="Times New Roman"/>
      <family val="1"/>
    </font>
    <font>
      <b/>
      <i/>
      <sz val="12"/>
      <name val="Times New Roman"/>
      <family val="1"/>
    </font>
  </fonts>
  <fills count="5">
    <fill>
      <patternFill patternType="none"/>
    </fill>
    <fill>
      <patternFill patternType="gray125"/>
    </fill>
    <fill>
      <patternFill patternType="solid">
        <fgColor theme="2" tint="-9.9978637043366805E-2"/>
        <bgColor indexed="64"/>
      </patternFill>
    </fill>
    <fill>
      <patternFill patternType="solid">
        <fgColor rgb="FFC6EFCE"/>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s>
  <cellStyleXfs count="14">
    <xf numFmtId="0" fontId="0" fillId="0" borderId="0"/>
    <xf numFmtId="43" fontId="8" fillId="0" borderId="0" applyFont="0" applyFill="0" applyBorder="0" applyAlignment="0" applyProtection="0"/>
    <xf numFmtId="43" fontId="8" fillId="0" borderId="0" applyFont="0" applyFill="0" applyBorder="0" applyAlignment="0" applyProtection="0"/>
    <xf numFmtId="165" fontId="13" fillId="0" borderId="0" applyFont="0" applyFill="0" applyBorder="0" applyAlignment="0" applyProtection="0"/>
    <xf numFmtId="43" fontId="9" fillId="0" borderId="0" applyFont="0" applyFill="0" applyBorder="0" applyAlignment="0" applyProtection="0"/>
    <xf numFmtId="166" fontId="10" fillId="0" borderId="0" applyFont="0" applyFill="0" applyBorder="0" applyAlignment="0" applyProtection="0"/>
    <xf numFmtId="0" fontId="11" fillId="3" borderId="0" applyNumberFormat="0" applyBorder="0" applyAlignment="0" applyProtection="0"/>
    <xf numFmtId="0" fontId="12" fillId="0" borderId="0"/>
    <xf numFmtId="0" fontId="13" fillId="0" borderId="0"/>
    <xf numFmtId="0" fontId="8" fillId="0" borderId="0"/>
    <xf numFmtId="0" fontId="14" fillId="0" borderId="0"/>
    <xf numFmtId="0" fontId="15" fillId="0" borderId="0"/>
    <xf numFmtId="164" fontId="16" fillId="0" borderId="0" applyFont="0" applyFill="0" applyBorder="0" applyAlignment="0" applyProtection="0"/>
    <xf numFmtId="0" fontId="1" fillId="0" borderId="0"/>
  </cellStyleXfs>
  <cellXfs count="68">
    <xf numFmtId="0" fontId="0" fillId="0" borderId="0" xfId="0"/>
    <xf numFmtId="0" fontId="2" fillId="0" borderId="0" xfId="0" applyFont="1"/>
    <xf numFmtId="0" fontId="3" fillId="0" borderId="0" xfId="0" applyFont="1"/>
    <xf numFmtId="0" fontId="3" fillId="2" borderId="0" xfId="0" applyFont="1" applyFill="1"/>
    <xf numFmtId="0" fontId="5" fillId="0" borderId="0" xfId="0" applyFont="1" applyAlignment="1">
      <alignment horizontal="center" vertical="top"/>
    </xf>
    <xf numFmtId="0" fontId="5" fillId="0" borderId="0" xfId="0" applyFont="1"/>
    <xf numFmtId="0" fontId="4" fillId="0" borderId="2" xfId="0" applyFont="1" applyBorder="1" applyAlignment="1">
      <alignment horizontal="right"/>
    </xf>
    <xf numFmtId="0" fontId="17" fillId="2" borderId="0" xfId="0" applyFont="1" applyFill="1"/>
    <xf numFmtId="0" fontId="17" fillId="0" borderId="0" xfId="0" applyFont="1"/>
    <xf numFmtId="0" fontId="18" fillId="0" borderId="1" xfId="0" applyFont="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left" vertical="center" wrapText="1"/>
    </xf>
    <xf numFmtId="43" fontId="17" fillId="4" borderId="1" xfId="0" applyNumberFormat="1" applyFont="1" applyFill="1" applyBorder="1" applyAlignment="1">
      <alignment horizontal="center" vertical="center" wrapText="1"/>
    </xf>
    <xf numFmtId="3" fontId="17" fillId="4" borderId="1" xfId="0" applyNumberFormat="1" applyFont="1" applyFill="1" applyBorder="1" applyAlignment="1">
      <alignment horizontal="right" vertical="center" wrapText="1"/>
    </xf>
    <xf numFmtId="0" fontId="17" fillId="4" borderId="1" xfId="0" quotePrefix="1" applyFont="1" applyFill="1" applyBorder="1" applyAlignment="1">
      <alignment horizontal="left" vertical="center" wrapText="1"/>
    </xf>
    <xf numFmtId="172" fontId="17" fillId="4" borderId="1" xfId="0" quotePrefix="1" applyNumberFormat="1" applyFont="1" applyFill="1" applyBorder="1" applyAlignment="1">
      <alignment horizontal="left" vertical="center" wrapText="1"/>
    </xf>
    <xf numFmtId="172" fontId="17" fillId="4" borderId="1" xfId="0" quotePrefix="1" applyNumberFormat="1" applyFont="1" applyFill="1" applyBorder="1" applyAlignment="1">
      <alignment horizontal="right" vertical="center" wrapText="1"/>
    </xf>
    <xf numFmtId="168" fontId="19" fillId="4" borderId="1" xfId="10" applyNumberFormat="1" applyFont="1" applyFill="1" applyBorder="1" applyAlignment="1">
      <alignment horizontal="center" vertical="center" wrapText="1"/>
    </xf>
    <xf numFmtId="169" fontId="19" fillId="4" borderId="1" xfId="10" applyNumberFormat="1" applyFont="1" applyFill="1" applyBorder="1" applyAlignment="1">
      <alignment horizontal="justify" vertical="center" wrapText="1"/>
    </xf>
    <xf numFmtId="3" fontId="19" fillId="4" borderId="1" xfId="10" applyNumberFormat="1" applyFont="1" applyFill="1" applyBorder="1" applyAlignment="1">
      <alignment horizontal="right" vertical="center" wrapText="1"/>
    </xf>
    <xf numFmtId="3" fontId="18" fillId="4" borderId="1" xfId="0" applyNumberFormat="1" applyFont="1" applyFill="1" applyBorder="1" applyAlignment="1">
      <alignment horizontal="right" vertical="center"/>
    </xf>
    <xf numFmtId="168" fontId="19" fillId="4" borderId="1" xfId="10" quotePrefix="1" applyNumberFormat="1" applyFont="1" applyFill="1" applyBorder="1" applyAlignment="1">
      <alignment horizontal="center" vertical="center" wrapText="1"/>
    </xf>
    <xf numFmtId="169" fontId="20" fillId="4" borderId="1" xfId="10" applyNumberFormat="1" applyFont="1" applyFill="1" applyBorder="1" applyAlignment="1">
      <alignment horizontal="justify" vertical="center" wrapText="1"/>
    </xf>
    <xf numFmtId="0" fontId="18" fillId="4" borderId="1" xfId="0" applyFont="1" applyFill="1" applyBorder="1" applyAlignment="1">
      <alignment horizontal="right" vertical="center"/>
    </xf>
    <xf numFmtId="169" fontId="18" fillId="4" borderId="1" xfId="0" quotePrefix="1" applyNumberFormat="1" applyFont="1" applyFill="1" applyBorder="1" applyAlignment="1">
      <alignment horizontal="center" vertical="center" wrapText="1"/>
    </xf>
    <xf numFmtId="169" fontId="18" fillId="4" borderId="1" xfId="0" applyNumberFormat="1" applyFont="1" applyFill="1" applyBorder="1" applyAlignment="1">
      <alignment horizontal="center" vertical="center" wrapText="1"/>
    </xf>
    <xf numFmtId="171" fontId="18" fillId="4" borderId="1" xfId="0" applyNumberFormat="1" applyFont="1" applyFill="1" applyBorder="1" applyAlignment="1">
      <alignment horizontal="center" vertical="center" wrapText="1"/>
    </xf>
    <xf numFmtId="169" fontId="18" fillId="0" borderId="1" xfId="0" applyNumberFormat="1" applyFont="1" applyBorder="1" applyAlignment="1">
      <alignment horizontal="center" vertical="center" wrapText="1"/>
    </xf>
    <xf numFmtId="171" fontId="18" fillId="0" borderId="1" xfId="0" applyNumberFormat="1" applyFont="1" applyBorder="1" applyAlignment="1">
      <alignment horizontal="center" vertical="center" wrapText="1"/>
    </xf>
    <xf numFmtId="168" fontId="17" fillId="4" borderId="1" xfId="0" applyNumberFormat="1" applyFont="1" applyFill="1" applyBorder="1" applyAlignment="1">
      <alignment horizontal="center" vertical="center" wrapText="1"/>
    </xf>
    <xf numFmtId="169" fontId="17" fillId="4" borderId="1" xfId="0" applyNumberFormat="1" applyFont="1" applyFill="1" applyBorder="1" applyAlignment="1">
      <alignment horizontal="justify" vertical="center" wrapText="1"/>
    </xf>
    <xf numFmtId="1" fontId="21" fillId="4" borderId="1" xfId="11" applyNumberFormat="1" applyFont="1" applyFill="1" applyBorder="1" applyAlignment="1">
      <alignment horizontal="justify" vertical="center" wrapText="1"/>
    </xf>
    <xf numFmtId="171" fontId="17" fillId="4" borderId="1" xfId="0" applyNumberFormat="1" applyFont="1" applyFill="1" applyBorder="1" applyAlignment="1">
      <alignment horizontal="center" vertical="center" wrapText="1"/>
    </xf>
    <xf numFmtId="169" fontId="22" fillId="4" borderId="1" xfId="0" quotePrefix="1" applyNumberFormat="1" applyFont="1" applyFill="1" applyBorder="1" applyAlignment="1">
      <alignment horizontal="center" vertical="center" wrapText="1"/>
    </xf>
    <xf numFmtId="169" fontId="22" fillId="4" borderId="1" xfId="0" applyNumberFormat="1" applyFont="1" applyFill="1" applyBorder="1" applyAlignment="1">
      <alignment horizontal="justify" vertical="center" wrapText="1"/>
    </xf>
    <xf numFmtId="3" fontId="22" fillId="4" borderId="1" xfId="11" applyNumberFormat="1" applyFont="1" applyFill="1" applyBorder="1" applyAlignment="1">
      <alignment horizontal="right" vertical="center" wrapText="1"/>
    </xf>
    <xf numFmtId="169" fontId="18" fillId="4" borderId="1" xfId="0" applyNumberFormat="1" applyFont="1" applyFill="1" applyBorder="1" applyAlignment="1">
      <alignment horizontal="justify" vertical="center" wrapText="1"/>
    </xf>
    <xf numFmtId="167" fontId="18" fillId="4" borderId="1" xfId="0" applyNumberFormat="1" applyFont="1" applyFill="1" applyBorder="1" applyAlignment="1">
      <alignment horizontal="center" vertical="center" wrapText="1"/>
    </xf>
    <xf numFmtId="169" fontId="17" fillId="4" borderId="1" xfId="0" applyNumberFormat="1" applyFont="1" applyFill="1" applyBorder="1" applyAlignment="1">
      <alignment horizontal="center" vertical="center"/>
    </xf>
    <xf numFmtId="169" fontId="17" fillId="4" borderId="1" xfId="0" applyNumberFormat="1" applyFont="1" applyFill="1" applyBorder="1" applyAlignment="1">
      <alignment vertical="center" wrapText="1"/>
    </xf>
    <xf numFmtId="169" fontId="17" fillId="4" borderId="1" xfId="10" applyNumberFormat="1" applyFont="1" applyFill="1" applyBorder="1" applyAlignment="1">
      <alignment vertical="center" wrapText="1"/>
    </xf>
    <xf numFmtId="170" fontId="17" fillId="4" borderId="1" xfId="12" applyNumberFormat="1" applyFont="1" applyFill="1" applyBorder="1" applyAlignment="1">
      <alignment horizontal="right" vertical="center"/>
    </xf>
    <xf numFmtId="1" fontId="17" fillId="4" borderId="1" xfId="0" applyNumberFormat="1" applyFont="1" applyFill="1" applyBorder="1" applyAlignment="1">
      <alignment horizontal="right" vertical="center"/>
    </xf>
    <xf numFmtId="169" fontId="17" fillId="4" borderId="1" xfId="10" applyNumberFormat="1" applyFont="1" applyFill="1" applyBorder="1" applyAlignment="1">
      <alignment horizontal="justify" vertical="center" wrapText="1"/>
    </xf>
    <xf numFmtId="43" fontId="18" fillId="4" borderId="1" xfId="0" applyNumberFormat="1" applyFont="1" applyFill="1" applyBorder="1" applyAlignment="1">
      <alignment horizontal="center" vertical="center" wrapText="1"/>
    </xf>
    <xf numFmtId="169" fontId="18" fillId="4" borderId="1" xfId="0" quotePrefix="1" applyNumberFormat="1" applyFont="1" applyFill="1" applyBorder="1" applyAlignment="1">
      <alignment horizontal="justify" vertical="center" wrapText="1"/>
    </xf>
    <xf numFmtId="0" fontId="18" fillId="0" borderId="1" xfId="0" applyFont="1" applyBorder="1" applyAlignment="1">
      <alignment horizontal="center" vertical="center" wrapText="1"/>
    </xf>
    <xf numFmtId="169" fontId="18" fillId="0" borderId="1" xfId="0" quotePrefix="1" applyNumberFormat="1" applyFont="1" applyBorder="1" applyAlignment="1">
      <alignment horizontal="center" vertical="center" wrapText="1"/>
    </xf>
    <xf numFmtId="173" fontId="18" fillId="4" borderId="1" xfId="0" applyNumberFormat="1" applyFont="1" applyFill="1" applyBorder="1" applyAlignment="1">
      <alignment horizontal="center" vertical="center" wrapText="1"/>
    </xf>
    <xf numFmtId="0" fontId="19" fillId="0" borderId="3" xfId="0" applyFont="1" applyBorder="1" applyAlignment="1">
      <alignment vertical="center" wrapText="1"/>
    </xf>
    <xf numFmtId="166" fontId="18" fillId="4" borderId="1" xfId="0" applyNumberFormat="1" applyFont="1" applyFill="1" applyBorder="1" applyAlignment="1">
      <alignment horizontal="center" vertical="center" wrapText="1"/>
    </xf>
    <xf numFmtId="164" fontId="20" fillId="4" borderId="1" xfId="12" applyFont="1" applyFill="1" applyBorder="1" applyAlignment="1">
      <alignment horizontal="right" vertical="center" wrapText="1"/>
    </xf>
    <xf numFmtId="164" fontId="19" fillId="4" borderId="1" xfId="12" applyFont="1" applyFill="1" applyBorder="1" applyAlignment="1">
      <alignment horizontal="right" vertical="center" wrapText="1"/>
    </xf>
    <xf numFmtId="164" fontId="17" fillId="4" borderId="1" xfId="12" quotePrefix="1" applyFont="1" applyFill="1" applyBorder="1" applyAlignment="1">
      <alignment horizontal="left" vertical="center" wrapText="1"/>
    </xf>
    <xf numFmtId="170" fontId="20" fillId="4" borderId="1" xfId="12" applyNumberFormat="1" applyFont="1" applyFill="1" applyBorder="1" applyAlignment="1">
      <alignment horizontal="right" vertical="center" wrapText="1"/>
    </xf>
    <xf numFmtId="167" fontId="17" fillId="4" borderId="1" xfId="0" applyNumberFormat="1" applyFont="1" applyFill="1" applyBorder="1" applyAlignment="1">
      <alignment horizontal="center" vertical="center" wrapText="1"/>
    </xf>
    <xf numFmtId="169" fontId="18" fillId="4" borderId="5" xfId="0" applyNumberFormat="1" applyFont="1" applyFill="1" applyBorder="1" applyAlignment="1">
      <alignment horizontal="center" vertical="center" wrapText="1"/>
    </xf>
    <xf numFmtId="169" fontId="18" fillId="4" borderId="4" xfId="0" applyNumberFormat="1" applyFont="1" applyFill="1" applyBorder="1" applyAlignment="1">
      <alignment horizontal="center" vertical="center" wrapText="1"/>
    </xf>
    <xf numFmtId="0" fontId="20" fillId="0" borderId="7" xfId="0" applyFont="1" applyBorder="1" applyAlignment="1">
      <alignment horizontal="left" vertical="top"/>
    </xf>
    <xf numFmtId="0" fontId="20" fillId="0" borderId="0" xfId="0" applyFont="1" applyAlignment="1">
      <alignment horizontal="left" vertical="top"/>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6"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cellXfs>
  <cellStyles count="14">
    <cellStyle name="Comma" xfId="12" builtinId="3"/>
    <cellStyle name="Comma 10 10" xfId="1"/>
    <cellStyle name="Comma 10 10 2" xfId="2"/>
    <cellStyle name="Comma 2" xfId="3"/>
    <cellStyle name="Comma 2 2 2" xfId="4"/>
    <cellStyle name="Comma 60" xfId="5"/>
    <cellStyle name="Good 2" xfId="6"/>
    <cellStyle name="Normal" xfId="0" builtinId="0"/>
    <cellStyle name="Normal 12" xfId="7"/>
    <cellStyle name="Normal 2" xfId="8"/>
    <cellStyle name="Normal 3" xfId="10"/>
    <cellStyle name="Normal 3 2" xfId="13"/>
    <cellStyle name="Normal 69_Phu bieur theo CV 71 của Phòng dan toc" xfId="9"/>
    <cellStyle name="Normal_Bieu mau (CV )"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5927936</xdr:colOff>
      <xdr:row>3</xdr:row>
      <xdr:rowOff>4401</xdr:rowOff>
    </xdr:from>
    <xdr:to>
      <xdr:col>1</xdr:col>
      <xdr:colOff>6994736</xdr:colOff>
      <xdr:row>3</xdr:row>
      <xdr:rowOff>4401</xdr:rowOff>
    </xdr:to>
    <xdr:cxnSp macro="">
      <xdr:nvCxnSpPr>
        <xdr:cNvPr id="2" name="Straight Connector 1">
          <a:extLst>
            <a:ext uri="{FF2B5EF4-FFF2-40B4-BE49-F238E27FC236}">
              <a16:creationId xmlns:a16="http://schemas.microsoft.com/office/drawing/2014/main" id="{7E026ACD-66F2-4FF0-80B4-2BEF2436B656}"/>
            </a:ext>
          </a:extLst>
        </xdr:cNvPr>
        <xdr:cNvCxnSpPr/>
      </xdr:nvCxnSpPr>
      <xdr:spPr>
        <a:xfrm>
          <a:off x="6275806" y="1660923"/>
          <a:ext cx="10668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tabSelected="1" topLeftCell="A10" zoomScale="85" zoomScaleNormal="85" workbookViewId="0">
      <selection activeCell="B13" sqref="B13"/>
    </sheetView>
  </sheetViews>
  <sheetFormatPr defaultColWidth="8.85546875" defaultRowHeight="15.75"/>
  <cols>
    <col min="1" max="1" width="5.140625" style="4" customWidth="1"/>
    <col min="2" max="2" width="80.85546875" style="5" customWidth="1"/>
    <col min="3" max="3" width="16.42578125" style="5" customWidth="1"/>
    <col min="4" max="5" width="15.5703125" style="5" customWidth="1"/>
    <col min="6" max="6" width="19.28515625" style="5" customWidth="1"/>
    <col min="7" max="7" width="15.5703125" style="5" customWidth="1"/>
    <col min="8" max="8" width="18" style="5" customWidth="1"/>
    <col min="9" max="9" width="15" style="5" customWidth="1"/>
    <col min="10" max="10" width="35.85546875" style="5" customWidth="1"/>
    <col min="11" max="16384" width="8.85546875" style="5"/>
  </cols>
  <sheetData>
    <row r="1" spans="1:12" ht="55.15" customHeight="1">
      <c r="A1" s="66" t="s">
        <v>61</v>
      </c>
      <c r="B1" s="66"/>
      <c r="C1" s="66"/>
      <c r="D1" s="66"/>
      <c r="E1" s="66"/>
      <c r="F1" s="66"/>
      <c r="G1" s="66"/>
      <c r="H1" s="66"/>
      <c r="I1" s="66"/>
    </row>
    <row r="2" spans="1:12" ht="21" customHeight="1">
      <c r="A2" s="66" t="s">
        <v>50</v>
      </c>
      <c r="B2" s="66"/>
      <c r="C2" s="66"/>
      <c r="D2" s="66"/>
      <c r="E2" s="66"/>
      <c r="F2" s="66"/>
      <c r="G2" s="66"/>
      <c r="H2" s="66"/>
      <c r="I2" s="66"/>
    </row>
    <row r="3" spans="1:12" ht="22.9" customHeight="1">
      <c r="A3" s="67" t="s">
        <v>72</v>
      </c>
      <c r="B3" s="67"/>
      <c r="C3" s="67"/>
      <c r="D3" s="67"/>
      <c r="E3" s="67"/>
      <c r="F3" s="67"/>
      <c r="G3" s="67"/>
      <c r="H3" s="67"/>
      <c r="I3" s="67"/>
    </row>
    <row r="4" spans="1:12" ht="18" customHeight="1">
      <c r="I4" s="6" t="s">
        <v>71</v>
      </c>
    </row>
    <row r="5" spans="1:12" ht="19.5" customHeight="1">
      <c r="A5" s="60" t="s">
        <v>0</v>
      </c>
      <c r="B5" s="60" t="s">
        <v>41</v>
      </c>
      <c r="C5" s="60" t="s">
        <v>40</v>
      </c>
      <c r="D5" s="60" t="s">
        <v>42</v>
      </c>
      <c r="E5" s="60" t="s">
        <v>25</v>
      </c>
      <c r="F5" s="60" t="s">
        <v>11</v>
      </c>
      <c r="G5" s="60" t="s">
        <v>51</v>
      </c>
      <c r="H5" s="60" t="s">
        <v>67</v>
      </c>
      <c r="I5" s="60" t="s">
        <v>1</v>
      </c>
      <c r="K5" s="49"/>
      <c r="L5" s="49"/>
    </row>
    <row r="6" spans="1:12" s="1" customFormat="1" ht="18" customHeight="1">
      <c r="A6" s="61"/>
      <c r="B6" s="61"/>
      <c r="C6" s="61"/>
      <c r="D6" s="61"/>
      <c r="E6" s="61"/>
      <c r="F6" s="61"/>
      <c r="G6" s="61"/>
      <c r="H6" s="61"/>
      <c r="I6" s="61"/>
    </row>
    <row r="7" spans="1:12" s="2" customFormat="1" ht="72" customHeight="1">
      <c r="A7" s="62"/>
      <c r="B7" s="62"/>
      <c r="C7" s="62"/>
      <c r="D7" s="62"/>
      <c r="E7" s="62"/>
      <c r="F7" s="62"/>
      <c r="G7" s="62"/>
      <c r="H7" s="62"/>
      <c r="I7" s="62"/>
    </row>
    <row r="8" spans="1:12" s="3" customFormat="1" ht="29.25" customHeight="1">
      <c r="A8" s="10"/>
      <c r="B8" s="11" t="s">
        <v>70</v>
      </c>
      <c r="C8" s="11"/>
      <c r="D8" s="11"/>
      <c r="E8" s="11"/>
      <c r="F8" s="10"/>
      <c r="G8" s="12">
        <f>G9+G30</f>
        <v>79829.358999999997</v>
      </c>
      <c r="H8" s="55">
        <f>H9+H30</f>
        <v>32323</v>
      </c>
      <c r="I8" s="13"/>
    </row>
    <row r="9" spans="1:12" s="7" customFormat="1" ht="24.75" customHeight="1">
      <c r="A9" s="10" t="s">
        <v>2</v>
      </c>
      <c r="B9" s="14" t="s">
        <v>4</v>
      </c>
      <c r="C9" s="14"/>
      <c r="D9" s="14"/>
      <c r="E9" s="14"/>
      <c r="F9" s="14"/>
      <c r="G9" s="53">
        <f>G10+G27</f>
        <v>47329.358999999997</v>
      </c>
      <c r="H9" s="15">
        <f>H10+H27</f>
        <v>19748</v>
      </c>
      <c r="I9" s="13"/>
    </row>
    <row r="10" spans="1:12" s="1" customFormat="1" ht="40.5" customHeight="1">
      <c r="A10" s="17" t="s">
        <v>7</v>
      </c>
      <c r="B10" s="18" t="s">
        <v>8</v>
      </c>
      <c r="C10" s="18"/>
      <c r="D10" s="18"/>
      <c r="E10" s="18"/>
      <c r="F10" s="18"/>
      <c r="G10" s="52">
        <f>G11</f>
        <v>35829.358999999997</v>
      </c>
      <c r="H10" s="19">
        <f>H11</f>
        <v>15373</v>
      </c>
      <c r="I10" s="20"/>
    </row>
    <row r="11" spans="1:12" s="1" customFormat="1" ht="114.75" customHeight="1">
      <c r="A11" s="21" t="s">
        <v>9</v>
      </c>
      <c r="B11" s="22" t="s">
        <v>10</v>
      </c>
      <c r="C11" s="22"/>
      <c r="D11" s="22"/>
      <c r="E11" s="22"/>
      <c r="F11" s="22"/>
      <c r="G11" s="51">
        <f>SUM(G12:G26)</f>
        <v>35829.358999999997</v>
      </c>
      <c r="H11" s="54">
        <f t="shared" ref="H11" si="0">SUM(H12:H26)</f>
        <v>15373</v>
      </c>
      <c r="I11" s="23"/>
    </row>
    <row r="12" spans="1:12" s="8" customFormat="1" ht="49.5" customHeight="1">
      <c r="A12" s="21" t="s">
        <v>69</v>
      </c>
      <c r="B12" s="22" t="s">
        <v>73</v>
      </c>
      <c r="C12" s="63" t="s">
        <v>68</v>
      </c>
      <c r="D12" s="24" t="s">
        <v>59</v>
      </c>
      <c r="E12" s="25" t="s">
        <v>33</v>
      </c>
      <c r="F12" s="25" t="s">
        <v>60</v>
      </c>
      <c r="G12" s="50">
        <v>363.4</v>
      </c>
      <c r="H12" s="48"/>
      <c r="I12" s="25"/>
    </row>
    <row r="13" spans="1:12" s="8" customFormat="1" ht="49.5" customHeight="1">
      <c r="A13" s="21" t="s">
        <v>69</v>
      </c>
      <c r="B13" s="22" t="s">
        <v>58</v>
      </c>
      <c r="C13" s="64"/>
      <c r="D13" s="24" t="s">
        <v>59</v>
      </c>
      <c r="E13" s="25" t="s">
        <v>29</v>
      </c>
      <c r="F13" s="25" t="s">
        <v>38</v>
      </c>
      <c r="G13" s="50">
        <v>526.95899999999995</v>
      </c>
      <c r="H13" s="48"/>
      <c r="I13" s="25"/>
    </row>
    <row r="14" spans="1:12" s="8" customFormat="1" ht="35.450000000000003" customHeight="1">
      <c r="A14" s="24" t="s">
        <v>69</v>
      </c>
      <c r="B14" s="9" t="s">
        <v>21</v>
      </c>
      <c r="C14" s="64"/>
      <c r="D14" s="24" t="s">
        <v>59</v>
      </c>
      <c r="E14" s="25" t="s">
        <v>31</v>
      </c>
      <c r="F14" s="25" t="s">
        <v>39</v>
      </c>
      <c r="G14" s="26">
        <v>2537</v>
      </c>
      <c r="H14" s="26">
        <v>1969</v>
      </c>
      <c r="I14" s="23"/>
    </row>
    <row r="15" spans="1:12" s="8" customFormat="1" ht="33" customHeight="1">
      <c r="A15" s="24" t="s">
        <v>69</v>
      </c>
      <c r="B15" s="9" t="s">
        <v>45</v>
      </c>
      <c r="C15" s="64"/>
      <c r="D15" s="24" t="s">
        <v>59</v>
      </c>
      <c r="E15" s="25" t="s">
        <v>33</v>
      </c>
      <c r="F15" s="25" t="s">
        <v>39</v>
      </c>
      <c r="G15" s="26">
        <v>2300</v>
      </c>
      <c r="H15" s="26">
        <v>1785</v>
      </c>
      <c r="I15" s="23"/>
    </row>
    <row r="16" spans="1:12" s="8" customFormat="1" ht="31.9" customHeight="1">
      <c r="A16" s="24" t="s">
        <v>69</v>
      </c>
      <c r="B16" s="9" t="s">
        <v>18</v>
      </c>
      <c r="C16" s="64"/>
      <c r="D16" s="24" t="s">
        <v>62</v>
      </c>
      <c r="E16" s="25" t="s">
        <v>26</v>
      </c>
      <c r="F16" s="25" t="s">
        <v>39</v>
      </c>
      <c r="G16" s="26">
        <v>1080</v>
      </c>
      <c r="H16" s="26">
        <v>420</v>
      </c>
      <c r="I16" s="23"/>
    </row>
    <row r="17" spans="1:9" s="8" customFormat="1" ht="37.9" customHeight="1">
      <c r="A17" s="24" t="s">
        <v>69</v>
      </c>
      <c r="B17" s="9" t="s">
        <v>20</v>
      </c>
      <c r="C17" s="64"/>
      <c r="D17" s="47" t="s">
        <v>62</v>
      </c>
      <c r="E17" s="27" t="s">
        <v>29</v>
      </c>
      <c r="F17" s="25" t="s">
        <v>39</v>
      </c>
      <c r="G17" s="28">
        <v>4400</v>
      </c>
      <c r="H17" s="28">
        <v>1615</v>
      </c>
      <c r="I17" s="23"/>
    </row>
    <row r="18" spans="1:9" s="8" customFormat="1" ht="38.450000000000003" customHeight="1">
      <c r="A18" s="24" t="s">
        <v>69</v>
      </c>
      <c r="B18" s="9" t="s">
        <v>43</v>
      </c>
      <c r="C18" s="64"/>
      <c r="D18" s="24" t="s">
        <v>62</v>
      </c>
      <c r="E18" s="25" t="s">
        <v>36</v>
      </c>
      <c r="F18" s="25" t="s">
        <v>39</v>
      </c>
      <c r="G18" s="26">
        <v>1700</v>
      </c>
      <c r="H18" s="26">
        <v>653</v>
      </c>
      <c r="I18" s="23"/>
    </row>
    <row r="19" spans="1:9" s="8" customFormat="1" ht="34.9" customHeight="1">
      <c r="A19" s="24" t="s">
        <v>69</v>
      </c>
      <c r="B19" s="9" t="s">
        <v>19</v>
      </c>
      <c r="C19" s="64"/>
      <c r="D19" s="24" t="s">
        <v>63</v>
      </c>
      <c r="E19" s="25" t="s">
        <v>27</v>
      </c>
      <c r="F19" s="25" t="s">
        <v>39</v>
      </c>
      <c r="G19" s="26">
        <v>2400</v>
      </c>
      <c r="H19" s="26">
        <v>936</v>
      </c>
      <c r="I19" s="23"/>
    </row>
    <row r="20" spans="1:9" s="8" customFormat="1" ht="37.15" customHeight="1">
      <c r="A20" s="24" t="s">
        <v>69</v>
      </c>
      <c r="B20" s="9" t="s">
        <v>52</v>
      </c>
      <c r="C20" s="64"/>
      <c r="D20" s="24" t="s">
        <v>63</v>
      </c>
      <c r="E20" s="25" t="s">
        <v>28</v>
      </c>
      <c r="F20" s="25" t="s">
        <v>39</v>
      </c>
      <c r="G20" s="26">
        <v>919.99999999999989</v>
      </c>
      <c r="H20" s="26">
        <v>358</v>
      </c>
      <c r="I20" s="23"/>
    </row>
    <row r="21" spans="1:9" s="8" customFormat="1" ht="33" customHeight="1">
      <c r="A21" s="24" t="s">
        <v>69</v>
      </c>
      <c r="B21" s="9" t="s">
        <v>47</v>
      </c>
      <c r="C21" s="64"/>
      <c r="D21" s="24" t="s">
        <v>63</v>
      </c>
      <c r="E21" s="25" t="s">
        <v>34</v>
      </c>
      <c r="F21" s="25" t="s">
        <v>39</v>
      </c>
      <c r="G21" s="26">
        <v>2722</v>
      </c>
      <c r="H21" s="26">
        <v>1061</v>
      </c>
      <c r="I21" s="23"/>
    </row>
    <row r="22" spans="1:9" s="8" customFormat="1" ht="38.450000000000003" customHeight="1">
      <c r="A22" s="24" t="s">
        <v>69</v>
      </c>
      <c r="B22" s="9" t="s">
        <v>46</v>
      </c>
      <c r="C22" s="64"/>
      <c r="D22" s="25" t="s">
        <v>17</v>
      </c>
      <c r="E22" s="25" t="s">
        <v>33</v>
      </c>
      <c r="F22" s="25" t="s">
        <v>39</v>
      </c>
      <c r="G22" s="26">
        <v>4500</v>
      </c>
      <c r="H22" s="26">
        <v>1755</v>
      </c>
      <c r="I22" s="23"/>
    </row>
    <row r="23" spans="1:9" s="8" customFormat="1" ht="33.6" customHeight="1">
      <c r="A23" s="24" t="s">
        <v>69</v>
      </c>
      <c r="B23" s="9" t="s">
        <v>24</v>
      </c>
      <c r="C23" s="64"/>
      <c r="D23" s="24" t="s">
        <v>64</v>
      </c>
      <c r="E23" s="25" t="s">
        <v>30</v>
      </c>
      <c r="F23" s="25" t="s">
        <v>39</v>
      </c>
      <c r="G23" s="26">
        <v>4300</v>
      </c>
      <c r="H23" s="26">
        <v>1670</v>
      </c>
      <c r="I23" s="23"/>
    </row>
    <row r="24" spans="1:9" s="8" customFormat="1" ht="37.9" customHeight="1">
      <c r="A24" s="24" t="s">
        <v>69</v>
      </c>
      <c r="B24" s="9" t="s">
        <v>44</v>
      </c>
      <c r="C24" s="64"/>
      <c r="D24" s="24" t="s">
        <v>64</v>
      </c>
      <c r="E24" s="25" t="s">
        <v>32</v>
      </c>
      <c r="F24" s="25" t="s">
        <v>39</v>
      </c>
      <c r="G24" s="26">
        <v>4400</v>
      </c>
      <c r="H24" s="26">
        <v>1716</v>
      </c>
      <c r="I24" s="23"/>
    </row>
    <row r="25" spans="1:9" s="8" customFormat="1" ht="33.6" customHeight="1">
      <c r="A25" s="24" t="s">
        <v>69</v>
      </c>
      <c r="B25" s="9" t="s">
        <v>23</v>
      </c>
      <c r="C25" s="64"/>
      <c r="D25" s="24" t="s">
        <v>65</v>
      </c>
      <c r="E25" s="25" t="s">
        <v>35</v>
      </c>
      <c r="F25" s="25" t="s">
        <v>39</v>
      </c>
      <c r="G25" s="26">
        <v>1680</v>
      </c>
      <c r="H25" s="26">
        <v>655</v>
      </c>
      <c r="I25" s="23"/>
    </row>
    <row r="26" spans="1:9" s="8" customFormat="1" ht="35.450000000000003" customHeight="1">
      <c r="A26" s="24" t="s">
        <v>69</v>
      </c>
      <c r="B26" s="9" t="s">
        <v>48</v>
      </c>
      <c r="C26" s="65"/>
      <c r="D26" s="24" t="s">
        <v>65</v>
      </c>
      <c r="E26" s="25" t="s">
        <v>49</v>
      </c>
      <c r="F26" s="25" t="s">
        <v>39</v>
      </c>
      <c r="G26" s="26">
        <v>2000</v>
      </c>
      <c r="H26" s="26">
        <v>780</v>
      </c>
      <c r="I26" s="23"/>
    </row>
    <row r="27" spans="1:9" s="8" customFormat="1" ht="52.9" customHeight="1">
      <c r="A27" s="29" t="s">
        <v>7</v>
      </c>
      <c r="B27" s="30" t="s">
        <v>13</v>
      </c>
      <c r="C27" s="30"/>
      <c r="D27" s="30"/>
      <c r="E27" s="30"/>
      <c r="F27" s="31"/>
      <c r="G27" s="32">
        <f>G28</f>
        <v>11500</v>
      </c>
      <c r="H27" s="32">
        <f t="shared" ref="H27" si="1">H28</f>
        <v>4375</v>
      </c>
      <c r="I27" s="23"/>
    </row>
    <row r="28" spans="1:9" s="8" customFormat="1" ht="115.9" customHeight="1">
      <c r="A28" s="33" t="s">
        <v>9</v>
      </c>
      <c r="B28" s="34" t="s">
        <v>14</v>
      </c>
      <c r="C28" s="34"/>
      <c r="D28" s="34"/>
      <c r="E28" s="34"/>
      <c r="F28" s="31"/>
      <c r="G28" s="35">
        <f>G29</f>
        <v>11500</v>
      </c>
      <c r="H28" s="35">
        <f>H29</f>
        <v>4375</v>
      </c>
      <c r="I28" s="23"/>
    </row>
    <row r="29" spans="1:9" s="8" customFormat="1" ht="55.5" customHeight="1">
      <c r="A29" s="24" t="s">
        <v>12</v>
      </c>
      <c r="B29" s="36" t="s">
        <v>66</v>
      </c>
      <c r="C29" s="25" t="s">
        <v>68</v>
      </c>
      <c r="D29" s="25" t="s">
        <v>16</v>
      </c>
      <c r="E29" s="46" t="s">
        <v>37</v>
      </c>
      <c r="F29" s="46" t="s">
        <v>38</v>
      </c>
      <c r="G29" s="37">
        <v>11500</v>
      </c>
      <c r="H29" s="37">
        <v>4375</v>
      </c>
      <c r="I29" s="23"/>
    </row>
    <row r="30" spans="1:9" s="8" customFormat="1" ht="32.450000000000003" customHeight="1">
      <c r="A30" s="38" t="s">
        <v>3</v>
      </c>
      <c r="B30" s="39" t="s">
        <v>5</v>
      </c>
      <c r="C30" s="39"/>
      <c r="D30" s="39"/>
      <c r="E30" s="39"/>
      <c r="F30" s="40"/>
      <c r="G30" s="16">
        <v>32500</v>
      </c>
      <c r="H30" s="16">
        <f>H31</f>
        <v>12575</v>
      </c>
      <c r="I30" s="41"/>
    </row>
    <row r="31" spans="1:9" s="8" customFormat="1" ht="33.6" customHeight="1">
      <c r="A31" s="29" t="s">
        <v>7</v>
      </c>
      <c r="B31" s="30" t="s">
        <v>15</v>
      </c>
      <c r="C31" s="30"/>
      <c r="D31" s="30"/>
      <c r="E31" s="30"/>
      <c r="F31" s="40"/>
      <c r="G31" s="16">
        <v>32500</v>
      </c>
      <c r="H31" s="16">
        <f>H32</f>
        <v>12575</v>
      </c>
      <c r="I31" s="42"/>
    </row>
    <row r="32" spans="1:9" s="8" customFormat="1" ht="265.14999999999998" customHeight="1">
      <c r="A32" s="33" t="s">
        <v>9</v>
      </c>
      <c r="B32" s="34" t="s">
        <v>6</v>
      </c>
      <c r="C32" s="34"/>
      <c r="D32" s="34"/>
      <c r="E32" s="34"/>
      <c r="F32" s="43"/>
      <c r="G32" s="16">
        <f>SUM(G33:G37)</f>
        <v>32500</v>
      </c>
      <c r="H32" s="16">
        <f>SUM(H33:H37)</f>
        <v>12575</v>
      </c>
      <c r="I32" s="20"/>
    </row>
    <row r="33" spans="1:9" s="8" customFormat="1" ht="40.9" customHeight="1">
      <c r="A33" s="24" t="s">
        <v>12</v>
      </c>
      <c r="B33" s="45" t="s">
        <v>22</v>
      </c>
      <c r="C33" s="56" t="s">
        <v>68</v>
      </c>
      <c r="D33" s="24" t="s">
        <v>62</v>
      </c>
      <c r="E33" s="46" t="s">
        <v>26</v>
      </c>
      <c r="F33" s="25" t="s">
        <v>57</v>
      </c>
      <c r="G33" s="44">
        <v>1500</v>
      </c>
      <c r="H33" s="37">
        <v>585</v>
      </c>
      <c r="I33" s="23"/>
    </row>
    <row r="34" spans="1:9" s="8" customFormat="1" ht="36" customHeight="1">
      <c r="A34" s="24" t="s">
        <v>12</v>
      </c>
      <c r="B34" s="36" t="s">
        <v>53</v>
      </c>
      <c r="C34" s="57"/>
      <c r="D34" s="25" t="s">
        <v>16</v>
      </c>
      <c r="E34" s="46" t="s">
        <v>30</v>
      </c>
      <c r="F34" s="25" t="s">
        <v>57</v>
      </c>
      <c r="G34" s="44">
        <v>9000</v>
      </c>
      <c r="H34" s="37">
        <v>3410</v>
      </c>
      <c r="I34" s="23"/>
    </row>
    <row r="35" spans="1:9" s="8" customFormat="1" ht="34.15" customHeight="1">
      <c r="A35" s="24"/>
      <c r="B35" s="45" t="s">
        <v>56</v>
      </c>
      <c r="C35" s="57"/>
      <c r="D35" s="24" t="s">
        <v>63</v>
      </c>
      <c r="E35" s="46" t="s">
        <v>33</v>
      </c>
      <c r="F35" s="25" t="s">
        <v>57</v>
      </c>
      <c r="G35" s="44">
        <v>5000</v>
      </c>
      <c r="H35" s="37">
        <v>1950</v>
      </c>
      <c r="I35" s="23"/>
    </row>
    <row r="36" spans="1:9" s="8" customFormat="1" ht="34.15" customHeight="1">
      <c r="A36" s="24" t="s">
        <v>12</v>
      </c>
      <c r="B36" s="45" t="s">
        <v>54</v>
      </c>
      <c r="C36" s="57"/>
      <c r="D36" s="25" t="s">
        <v>17</v>
      </c>
      <c r="E36" s="46" t="s">
        <v>33</v>
      </c>
      <c r="F36" s="25" t="s">
        <v>57</v>
      </c>
      <c r="G36" s="44">
        <v>8500</v>
      </c>
      <c r="H36" s="37">
        <v>3315</v>
      </c>
      <c r="I36" s="23"/>
    </row>
    <row r="37" spans="1:9" s="8" customFormat="1" ht="34.15" customHeight="1">
      <c r="A37" s="24"/>
      <c r="B37" s="45" t="s">
        <v>55</v>
      </c>
      <c r="C37" s="57"/>
      <c r="D37" s="25" t="s">
        <v>17</v>
      </c>
      <c r="E37" s="46" t="s">
        <v>35</v>
      </c>
      <c r="F37" s="25" t="s">
        <v>57</v>
      </c>
      <c r="G37" s="44">
        <v>8500</v>
      </c>
      <c r="H37" s="37">
        <v>3315</v>
      </c>
      <c r="I37" s="23"/>
    </row>
    <row r="38" spans="1:9" ht="18" customHeight="1">
      <c r="A38" s="58"/>
      <c r="B38" s="58"/>
      <c r="C38" s="58"/>
      <c r="D38" s="58"/>
      <c r="E38" s="58"/>
      <c r="F38" s="58"/>
      <c r="G38" s="58"/>
      <c r="H38" s="58"/>
      <c r="I38" s="58"/>
    </row>
    <row r="39" spans="1:9" ht="18" customHeight="1">
      <c r="A39" s="59"/>
      <c r="B39" s="59"/>
      <c r="C39" s="59"/>
      <c r="D39" s="59"/>
      <c r="E39" s="59"/>
      <c r="F39" s="59"/>
      <c r="G39" s="59"/>
      <c r="H39" s="59"/>
      <c r="I39" s="59"/>
    </row>
  </sheetData>
  <autoFilter ref="A9:I9"/>
  <mergeCells count="16">
    <mergeCell ref="A1:I1"/>
    <mergeCell ref="A2:I2"/>
    <mergeCell ref="A3:I3"/>
    <mergeCell ref="A5:A7"/>
    <mergeCell ref="B5:B7"/>
    <mergeCell ref="F5:F7"/>
    <mergeCell ref="I5:I7"/>
    <mergeCell ref="E5:E7"/>
    <mergeCell ref="C5:C7"/>
    <mergeCell ref="H5:H7"/>
    <mergeCell ref="C33:C37"/>
    <mergeCell ref="A38:I38"/>
    <mergeCell ref="A39:I39"/>
    <mergeCell ref="D5:D7"/>
    <mergeCell ref="G5:G7"/>
    <mergeCell ref="C12:C26"/>
  </mergeCells>
  <pageMargins left="0.43307086614173229" right="0.11811023622047245" top="0.55118110236220474" bottom="0.19685039370078741"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 KH giao (Đợt 1)</vt:lpstr>
      <vt:lpstr>'PL KH giao (Đợt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SingPC</dc:creator>
  <cp:lastModifiedBy>Admin</cp:lastModifiedBy>
  <cp:lastPrinted>2026-09-22T08:35:37Z</cp:lastPrinted>
  <dcterms:created xsi:type="dcterms:W3CDTF">2024-11-13T08:48:00Z</dcterms:created>
  <dcterms:modified xsi:type="dcterms:W3CDTF">2026-09-22T08:36:56Z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D3E4E13FA8324B4F83417BF64BC9DF09_12</vt:lpwstr>
  </property>
  <property fmtid="{D5CDD505-2E9C-101B-9397-08002B2CF9AE}" pid="3" name="KSOProductBuildVer">
    <vt:lpwstr>1033-12.2.0.23196</vt:lpwstr>
  </property>
</Properties>
</file>