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29\"/>
    </mc:Choice>
  </mc:AlternateContent>
  <bookViews>
    <workbookView xWindow="-105" yWindow="-105" windowWidth="23250" windowHeight="12450"/>
  </bookViews>
  <sheets>
    <sheet name="PL KH giao (Đợt 1)" sheetId="22" r:id="rId1"/>
  </sheets>
  <definedNames>
    <definedName name="_1">#REF!</definedName>
    <definedName name="_2">#REF!</definedName>
    <definedName name="_CON1">#REF!</definedName>
    <definedName name="_CON2">#REF!</definedName>
    <definedName name="_Fill" hidden="1">#REF!</definedName>
    <definedName name="_xlnm._FilterDatabase" localSheetId="0" hidden="1">'PL KH giao (Đợt 1)'!$A$9:$I$9</definedName>
    <definedName name="_NET2">#REF!</definedName>
    <definedName name="_Order1" hidden="1">255</definedName>
    <definedName name="_Order2" hidden="1">255</definedName>
    <definedName name="_QL10">#REF!</definedName>
    <definedName name="_Sort" hidden="1">#REF!</definedName>
    <definedName name="BaiChay">#REF!</definedName>
    <definedName name="BOQ">#REF!</definedName>
    <definedName name="BVCISUMMARY">#REF!</definedName>
    <definedName name="CauQL1GD2">#REF!</definedName>
    <definedName name="CauQL1GD3">#REF!</definedName>
    <definedName name="CLVC3">0.1</definedName>
    <definedName name="Co">#REF!</definedName>
    <definedName name="COMMON">#REF!</definedName>
    <definedName name="CON_EQP_COS">#REF!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xlnm.Database">#REF!</definedName>
    <definedName name="dđ" hidden="1">{"'Sheet1'!$L$16"}</definedName>
    <definedName name="den_bu">#REF!</definedName>
    <definedName name="DSUMDAT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Ghi_chó">#REF!</definedName>
    <definedName name="gia_tien_BTN">#REF!</definedName>
    <definedName name="GTNT1">#REF!</definedName>
    <definedName name="GTNT2">#REF!</definedName>
    <definedName name="h" hidden="1">{"'Sheet1'!$L$16"}</definedName>
    <definedName name="Heä_soá_laép_xaø_H">1.7</definedName>
    <definedName name="HOME_MANP">#REF!</definedName>
    <definedName name="HOMEOFFICE_COST">#REF!</definedName>
    <definedName name="HSCT3">0.1</definedName>
    <definedName name="HSDN">2.5</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k" hidden="1">#REF!</definedName>
    <definedName name="kiem">#REF!</definedName>
    <definedName name="MAJ_CON_EQP">#REF!</definedName>
    <definedName name="MG_A">#REF!</definedName>
    <definedName name="NET">#REF!</definedName>
    <definedName name="NET_1">#REF!</definedName>
    <definedName name="NET_ANA">#REF!</definedName>
    <definedName name="NET_ANA_1">#REF!</definedName>
    <definedName name="NET_ANA_2">#REF!</definedName>
    <definedName name="No">#REF!</definedName>
    <definedName name="_xlnm.Print_Area" localSheetId="0">'PL KH giao (Đợt 1)'!$A$1:$I$39</definedName>
    <definedName name="_xlnm.Print_Area">#REF!</definedName>
    <definedName name="PRINT_AREA_MI">#REF!</definedName>
    <definedName name="_xlnm.Print_Titles">#REF!</definedName>
    <definedName name="PRINT_TITLES_MI">#REF!</definedName>
    <definedName name="PRINTA">#REF!</definedName>
    <definedName name="PRINTB">#REF!</definedName>
    <definedName name="PRINTC">#REF!</definedName>
    <definedName name="PROPOSAL">#REF!</definedName>
    <definedName name="QL18CLBC">#REF!</definedName>
    <definedName name="QL18conlai">#REF!</definedName>
    <definedName name="SORT">#REF!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ien">#REF!</definedName>
    <definedName name="TKYB">"TKYB"</definedName>
    <definedName name="Tonghop">#REF!</definedName>
    <definedName name="Tra_don_gia_KS">#REF!</definedName>
    <definedName name="ty_le_BTN">#REF!</definedName>
    <definedName name="VARIINST">#REF!</definedName>
    <definedName name="VARIPURC">#REF!</definedName>
    <definedName name="W">#REF!</definedName>
    <definedName name="X">#REF!</definedName>
    <definedName name="XCCT">0.5</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2" i="22" l="1"/>
  <c r="H11" i="22"/>
  <c r="H31" i="22" l="1"/>
  <c r="G11" i="22"/>
  <c r="G32" i="22" l="1"/>
  <c r="G10" i="22"/>
  <c r="H10" i="22" l="1"/>
  <c r="H28" i="22" l="1"/>
  <c r="G28" i="22" l="1"/>
  <c r="G27" i="22" l="1"/>
  <c r="G9" i="22" s="1"/>
  <c r="G8" i="22" s="1"/>
  <c r="H27" i="22" l="1"/>
  <c r="H30" i="22" l="1"/>
  <c r="H9" i="22"/>
  <c r="H8" i="22" l="1"/>
</calcChain>
</file>

<file path=xl/sharedStrings.xml><?xml version="1.0" encoding="utf-8"?>
<sst xmlns="http://schemas.openxmlformats.org/spreadsheetml/2006/main" count="136" uniqueCount="74">
  <si>
    <t>STT</t>
  </si>
  <si>
    <t>Ghi chú</t>
  </si>
  <si>
    <t>I</t>
  </si>
  <si>
    <t>II</t>
  </si>
  <si>
    <t>HỢP PHẦN THỨ NHẤT</t>
  </si>
  <si>
    <t>HỢP PHẦN THỨ HAI: CÁC NỘI DUNG ĐẶC THÙ PHÁT TRIỂN KINH TẾ - XÃ HỘI VÙNG ĐỒNG BÀO DTTS&amp;MN</t>
  </si>
  <si>
    <t xml:space="preserve">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 </t>
  </si>
  <si>
    <t>*</t>
  </si>
  <si>
    <t>Nội dung thành phần 02: Phát triển hạ tầng kinh tế - xã hội nông thôn toàn diện, đồng bộ, hiện đại, kết nối hiệu quả với đô thị và thích ứng với biến đổi khí hậu</t>
  </si>
  <si>
    <t>-</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</si>
  <si>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</si>
  <si>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Quy mô</t>
  </si>
  <si>
    <t>+</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</si>
  <si>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</si>
  <si>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</si>
  <si>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Nội dung thành phần 01: Đầu tư xây dựng, hoàn thiện cơ sở hạ tầng đặc thù vùng đồng bào dân tộc thiểu số và miền núi (gồm 05 nội dung cụ thể)</t>
  </si>
  <si>
    <t>2027-2028</t>
  </si>
  <si>
    <t>2028-2029</t>
  </si>
  <si>
    <t>Đường nội thôn 1, xã Kon Braih đi khu sản xuất</t>
  </si>
  <si>
    <t>Đường đi khu sản xuất đoạn từ kênh Thủy lợi Sơ Nghé đi khu sản xuất</t>
  </si>
  <si>
    <t>Đường đi khu sản xuất thôn 4, xã Kon Braih</t>
  </si>
  <si>
    <t>Đường đi khu sản xuất thôn 7, xã Kon Braih</t>
  </si>
  <si>
    <t>Sửa chữa Trường Tiểu học Tân Lập, điểm thôn 1 (làng Kon Bưu), xã Kon Braih</t>
  </si>
  <si>
    <t>Đường nội thôn 11 (thôn Kon Săm Lũ cũ)</t>
  </si>
  <si>
    <t>Đường đi khu sản xuất thôn 5, xã Kon Braih</t>
  </si>
  <si>
    <t>Địa điểm</t>
  </si>
  <si>
    <t>Thôn 1, Xã Kon Braih</t>
  </si>
  <si>
    <t>Thôn 2, Xã Kon Braih</t>
  </si>
  <si>
    <t>Thôn 3, Xã Kon Braih</t>
  </si>
  <si>
    <t>Thôn 4, Xã Kon Braih</t>
  </si>
  <si>
    <t>Thôn 5, Xã Kon Braih</t>
  </si>
  <si>
    <t>Thôn 7, Xã Kon Braih</t>
  </si>
  <si>
    <t>Thôn 8, xã Kon Braih</t>
  </si>
  <si>
    <t>Thôn 9, Xã Kon Braih</t>
  </si>
  <si>
    <t>Thôn 10, xã Kon Braih</t>
  </si>
  <si>
    <t>Thôn 11, xã Kon Braih</t>
  </si>
  <si>
    <t>Thôn 6, Xã Kon Braih</t>
  </si>
  <si>
    <t>Các thôn trên địa bàn xã</t>
  </si>
  <si>
    <t>Công trình hạ tầng kỹ thuật</t>
  </si>
  <si>
    <t>Đường giao thông nông thôn loại B</t>
  </si>
  <si>
    <t>(Kèm theo Tờ trình số            /TTr-UBND ngày       tháng     năm 2026 UBND xã Kon Braih)</t>
  </si>
  <si>
    <t>Chủ đầu tư</t>
  </si>
  <si>
    <t>Dự án/Nội dung thành phần</t>
  </si>
  <si>
    <t>Thời gian thực hiện</t>
  </si>
  <si>
    <t>Đường đi khu sản xuất thôn 6, xã Kon Braih</t>
  </si>
  <si>
    <t xml:space="preserve">Đường đi khu sản xuất thôn 8, xã Kon Braih </t>
  </si>
  <si>
    <t>Đường đi khu sản xuất thôn 9 (đoạn từ trường tiểu học Kim Đồng đến giáp đường bê tông)</t>
  </si>
  <si>
    <t xml:space="preserve">Đường đi khu sản xuất thôn 9 (đoạn tiếp giáp đường bê tông đi ngầm Đăk Pơ Kông) </t>
  </si>
  <si>
    <t>Đường đi khu sản xuất thôn 10, xã Kon Braih</t>
  </si>
  <si>
    <t xml:space="preserve">Đường đi khu sản xuất thôn 12, xã Kon Braih </t>
  </si>
  <si>
    <t>Thôn 12, Xã Kon Braih</t>
  </si>
  <si>
    <t>Nguồn vốn: Ngân sách trung ương</t>
  </si>
  <si>
    <t>Tổng mức đầu tư (dự kiến)</t>
  </si>
  <si>
    <t>Đường đi khu sản xuất thôn 3, xã Kon Braih</t>
  </si>
  <si>
    <t>Xây mới phòng học và các hạng mục phụ trợ trường Tiểu học Tân Lập - Phân hiệu số 1 (trường Lê Quý Đôn (cũ))</t>
  </si>
  <si>
    <t>Xây mới phòng học và các hạng mục phụ trợ Trường Tiểu học Kim Đồng (trụ sở chính)</t>
  </si>
  <si>
    <t>Xây mới phòng học THCS Đăk Tờ Re (điểm chính) và các hạng mục phụ trợ</t>
  </si>
  <si>
    <t>Xây mới phòng học và các hạng mục phụ trợ Trường Tiểu học Kim Đồng (Kon Rơ Pen)</t>
  </si>
  <si>
    <t>Công trình dân dụng, cấp III</t>
  </si>
  <si>
    <t>Công trình NSH tập trung thôn 4, xã Kon Braih</t>
  </si>
  <si>
    <t>2026</t>
  </si>
  <si>
    <t>Cầu treo dân sinh</t>
  </si>
  <si>
    <t>KẾ HOẠCH ĐẦU TƯ CÔNG TRUNG HẠN GIAI ĐOẠN 2026 - 2030 (ĐỢT 1) THỰC HIỆN CHƯƠNG TRÌNH MỤC TIÊU QUỐC GIA
 XÂY DỰNG NÔNG THÔN MỚI, GIẢM NGHÈO BỀN VỮNG VÀ PHÁT TRIỂN KINH TẾ - XÃ HỘI VÙNG ĐỒNG BÀO DÂN TỘC THIỂU SỐ VÀ MIỀN NÚI 
GIAI ĐOẠN 2026 - 2035, GIAI ĐOẠN I: TỪ NĂM 2026 ĐẾN NĂM 2030 TRÊN ĐỊA BÀN XÃ KON BRAIH</t>
  </si>
  <si>
    <t>2027</t>
  </si>
  <si>
    <t>2028</t>
  </si>
  <si>
    <t>2029</t>
  </si>
  <si>
    <t>2030</t>
  </si>
  <si>
    <t>Đầu tư điện công lộ dọc tuyến quốc lộ 24</t>
  </si>
  <si>
    <t>Kế hoạch đầu tư công trung hạn giai đoạn 2026-2030 (giao đợt 1)</t>
  </si>
  <si>
    <t>Trung tâm cung ứng dịch vụ Công ích xã</t>
  </si>
  <si>
    <t xml:space="preserve"> +</t>
  </si>
  <si>
    <t>TỔNG CỘNG = (I+II)</t>
  </si>
  <si>
    <t>ĐVT: triệu đồng</t>
  </si>
  <si>
    <t>Sữa chữa Cầu treo thôn 3 (Kon Rơ 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</si>
</sst>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_-* #,##0.00\ _₫_-;\-* #,##0.00\ _₫_-;_-* &quot;-&quot;??\ _₫_-;_-@_-"/>
    <numFmt numFmtId="165" formatCode="_-* #,##0.00_-;\-* #,##0.00_-;_-* &quot;-&quot;??_-;_-@_-"/>
    <numFmt numFmtId="166" formatCode="_ * #,##0.00_ ;_ * \-#,##0.00_ ;_ * &quot;-&quot;??_ ;_ @_ "/>
    <numFmt numFmtId="167" formatCode="_(* #,##0_);_(* \(#,##0\);_(* &quot;-&quot;??_);_(@_)"/>
    <numFmt numFmtId="168" formatCode="#"/>
    <numFmt numFmtId="169" formatCode="#.##0"/>
    <numFmt numFmtId="170" formatCode="_-* #,##0\ _₫_-;\-* #,##0\ _₫_-;_-* &quot;-&quot;??\ _₫_-;_-@_-"/>
    <numFmt numFmtId="171" formatCode="_ * #,##0_ ;_ * \-#,##0_ ;_ * &quot;-&quot;??_ ;_ @_ "/>
    <numFmt numFmtId="172" formatCode="_(* #,##0_);_(* \(#,##0\);_(* &quot;-&quot;???_);_(@_)"/>
    <numFmt numFmtId="173" formatCode="_ * #,##0.0_ ;_ * \-#,##0.0_ ;_ * &quot;-&quot;??_ ;_ @_ "/>
  </numFmts>
  <fonts count="23">
    <font>
      <sz val="11"/>
      <color theme="1"/>
      <name val="Calibri"/>
      <charset val="134"/>
      <scheme val="minor"/>
    </font>
    <font>
      <sz val="11"/>
      <color theme="1"/>
      <name val="Calibri"/>
      <family val="2"/>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0"/>
      <name val="Arial"/>
      <family val="2"/>
    </font>
    <font>
      <sz val="11"/>
      <color theme="1"/>
      <name val="Calibri"/>
      <family val="2"/>
      <charset val="163"/>
      <scheme val="minor"/>
    </font>
    <font>
      <b/>
      <sz val="12"/>
      <name val="Times New Roman"/>
      <family val="1"/>
    </font>
    <font>
      <sz val="12"/>
      <name val="Times New Roman"/>
      <family val="1"/>
    </font>
    <font>
      <b/>
      <sz val="12"/>
      <color theme="1"/>
      <name val="Times New Roman"/>
      <family val="1"/>
    </font>
    <font>
      <sz val="12"/>
      <color theme="1"/>
      <name val="Times New Roman"/>
      <family val="1"/>
    </font>
    <font>
      <i/>
      <sz val="12"/>
      <name val="Times New Roman"/>
      <family val="1"/>
    </font>
    <font>
      <b/>
      <i/>
      <sz val="12"/>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4">
    <xf numFmtId="0" fontId="0" fillId="0" borderId="0"/>
    <xf numFmtId="43" fontId="8" fillId="0" borderId="0" applyFont="0" applyFill="0" applyBorder="0" applyAlignment="0" applyProtection="0"/>
    <xf numFmtId="43" fontId="8" fillId="0" borderId="0" applyFont="0" applyFill="0" applyBorder="0" applyAlignment="0" applyProtection="0"/>
    <xf numFmtId="165" fontId="13" fillId="0" borderId="0" applyFont="0" applyFill="0" applyBorder="0" applyAlignment="0" applyProtection="0"/>
    <xf numFmtId="43" fontId="9" fillId="0" borderId="0" applyFont="0" applyFill="0" applyBorder="0" applyAlignment="0" applyProtection="0"/>
    <xf numFmtId="166" fontId="10" fillId="0" borderId="0" applyFont="0" applyFill="0" applyBorder="0" applyAlignment="0" applyProtection="0"/>
    <xf numFmtId="0" fontId="11" fillId="3" borderId="0" applyNumberFormat="0" applyBorder="0" applyAlignment="0" applyProtection="0"/>
    <xf numFmtId="0" fontId="12" fillId="0" borderId="0"/>
    <xf numFmtId="0" fontId="13" fillId="0" borderId="0"/>
    <xf numFmtId="0" fontId="8" fillId="0" borderId="0"/>
    <xf numFmtId="0" fontId="14" fillId="0" borderId="0"/>
    <xf numFmtId="0" fontId="15" fillId="0" borderId="0"/>
    <xf numFmtId="164" fontId="16" fillId="0" borderId="0" applyFont="0" applyFill="0" applyBorder="0" applyAlignment="0" applyProtection="0"/>
    <xf numFmtId="0" fontId="1" fillId="0" borderId="0"/>
  </cellStyleXfs>
  <cellXfs count="68">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0" fontId="4" fillId="0" borderId="2" xfId="0" applyFont="1" applyBorder="1" applyAlignment="1">
      <alignment horizontal="right"/>
    </xf>
    <xf numFmtId="0" fontId="17" fillId="2" borderId="0" xfId="0" applyFont="1" applyFill="1"/>
    <xf numFmtId="0" fontId="17" fillId="0" borderId="0" xfId="0" applyFont="1"/>
    <xf numFmtId="0" fontId="18" fillId="0" borderId="1" xfId="0" applyFont="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43" fontId="17" fillId="4" borderId="1" xfId="0" applyNumberFormat="1" applyFont="1" applyFill="1" applyBorder="1" applyAlignment="1">
      <alignment horizontal="center" vertical="center" wrapText="1"/>
    </xf>
    <xf numFmtId="3" fontId="17" fillId="4" borderId="1" xfId="0" applyNumberFormat="1" applyFont="1" applyFill="1" applyBorder="1" applyAlignment="1">
      <alignment horizontal="right" vertical="center" wrapText="1"/>
    </xf>
    <xf numFmtId="0" fontId="17" fillId="4" borderId="1" xfId="0" quotePrefix="1" applyFont="1" applyFill="1" applyBorder="1" applyAlignment="1">
      <alignment horizontal="left" vertical="center" wrapText="1"/>
    </xf>
    <xf numFmtId="172" fontId="17" fillId="4" borderId="1" xfId="0" quotePrefix="1" applyNumberFormat="1" applyFont="1" applyFill="1" applyBorder="1" applyAlignment="1">
      <alignment horizontal="left" vertical="center" wrapText="1"/>
    </xf>
    <xf numFmtId="172" fontId="17" fillId="4" borderId="1" xfId="0" quotePrefix="1" applyNumberFormat="1" applyFont="1" applyFill="1" applyBorder="1" applyAlignment="1">
      <alignment horizontal="right" vertical="center" wrapText="1"/>
    </xf>
    <xf numFmtId="168" fontId="19" fillId="4" borderId="1" xfId="10" applyNumberFormat="1" applyFont="1" applyFill="1" applyBorder="1" applyAlignment="1">
      <alignment horizontal="center" vertical="center" wrapText="1"/>
    </xf>
    <xf numFmtId="169" fontId="19" fillId="4" borderId="1" xfId="10" applyNumberFormat="1" applyFont="1" applyFill="1" applyBorder="1" applyAlignment="1">
      <alignment horizontal="justify" vertical="center" wrapText="1"/>
    </xf>
    <xf numFmtId="3" fontId="19" fillId="4" borderId="1" xfId="10" applyNumberFormat="1" applyFont="1" applyFill="1" applyBorder="1" applyAlignment="1">
      <alignment horizontal="right" vertical="center" wrapText="1"/>
    </xf>
    <xf numFmtId="3" fontId="18" fillId="4" borderId="1" xfId="0" applyNumberFormat="1" applyFont="1" applyFill="1" applyBorder="1" applyAlignment="1">
      <alignment horizontal="right" vertical="center"/>
    </xf>
    <xf numFmtId="168" fontId="19" fillId="4" borderId="1" xfId="10" quotePrefix="1" applyNumberFormat="1" applyFont="1" applyFill="1" applyBorder="1" applyAlignment="1">
      <alignment horizontal="center" vertical="center" wrapText="1"/>
    </xf>
    <xf numFmtId="169" fontId="20" fillId="4" borderId="1" xfId="10" applyNumberFormat="1" applyFont="1" applyFill="1" applyBorder="1" applyAlignment="1">
      <alignment horizontal="justify" vertical="center" wrapText="1"/>
    </xf>
    <xf numFmtId="0" fontId="18" fillId="4" borderId="1" xfId="0" applyFont="1" applyFill="1" applyBorder="1" applyAlignment="1">
      <alignment horizontal="right" vertical="center"/>
    </xf>
    <xf numFmtId="169" fontId="18" fillId="4" borderId="1" xfId="0" quotePrefix="1" applyNumberFormat="1" applyFont="1" applyFill="1" applyBorder="1" applyAlignment="1">
      <alignment horizontal="center" vertical="center" wrapText="1"/>
    </xf>
    <xf numFmtId="169" fontId="18" fillId="4" borderId="1" xfId="0" applyNumberFormat="1" applyFont="1" applyFill="1" applyBorder="1" applyAlignment="1">
      <alignment horizontal="center" vertical="center" wrapText="1"/>
    </xf>
    <xf numFmtId="171" fontId="18" fillId="4" borderId="1" xfId="0" applyNumberFormat="1" applyFont="1" applyFill="1" applyBorder="1" applyAlignment="1">
      <alignment horizontal="center" vertical="center" wrapText="1"/>
    </xf>
    <xf numFmtId="169" fontId="18" fillId="0" borderId="1" xfId="0" applyNumberFormat="1" applyFont="1" applyBorder="1" applyAlignment="1">
      <alignment horizontal="center" vertical="center" wrapText="1"/>
    </xf>
    <xf numFmtId="171" fontId="18" fillId="0" borderId="1" xfId="0" applyNumberFormat="1" applyFont="1" applyBorder="1" applyAlignment="1">
      <alignment horizontal="center" vertical="center" wrapText="1"/>
    </xf>
    <xf numFmtId="168" fontId="17" fillId="4" borderId="1" xfId="0" applyNumberFormat="1" applyFont="1" applyFill="1" applyBorder="1" applyAlignment="1">
      <alignment horizontal="center" vertical="center" wrapText="1"/>
    </xf>
    <xf numFmtId="169" fontId="17" fillId="4" borderId="1" xfId="0" applyNumberFormat="1" applyFont="1" applyFill="1" applyBorder="1" applyAlignment="1">
      <alignment horizontal="justify" vertical="center" wrapText="1"/>
    </xf>
    <xf numFmtId="1" fontId="21" fillId="4" borderId="1" xfId="11" applyNumberFormat="1" applyFont="1" applyFill="1" applyBorder="1" applyAlignment="1">
      <alignment horizontal="justify" vertical="center" wrapText="1"/>
    </xf>
    <xf numFmtId="171" fontId="17" fillId="4" borderId="1" xfId="0" applyNumberFormat="1" applyFont="1" applyFill="1" applyBorder="1" applyAlignment="1">
      <alignment horizontal="center" vertical="center" wrapText="1"/>
    </xf>
    <xf numFmtId="169" fontId="22" fillId="4" borderId="1" xfId="0" quotePrefix="1" applyNumberFormat="1" applyFont="1" applyFill="1" applyBorder="1" applyAlignment="1">
      <alignment horizontal="center" vertical="center" wrapText="1"/>
    </xf>
    <xf numFmtId="169" fontId="22" fillId="4" borderId="1" xfId="0" applyNumberFormat="1" applyFont="1" applyFill="1" applyBorder="1" applyAlignment="1">
      <alignment horizontal="justify" vertical="center" wrapText="1"/>
    </xf>
    <xf numFmtId="3" fontId="22" fillId="4" borderId="1" xfId="11" applyNumberFormat="1" applyFont="1" applyFill="1" applyBorder="1" applyAlignment="1">
      <alignment horizontal="right" vertical="center" wrapText="1"/>
    </xf>
    <xf numFmtId="169" fontId="18" fillId="4" borderId="1" xfId="0" applyNumberFormat="1" applyFont="1" applyFill="1" applyBorder="1" applyAlignment="1">
      <alignment horizontal="justify" vertical="center" wrapText="1"/>
    </xf>
    <xf numFmtId="167" fontId="18" fillId="4" borderId="1" xfId="0" applyNumberFormat="1" applyFont="1" applyFill="1" applyBorder="1" applyAlignment="1">
      <alignment horizontal="center" vertical="center" wrapText="1"/>
    </xf>
    <xf numFmtId="169" fontId="17" fillId="4" borderId="1" xfId="0" applyNumberFormat="1" applyFont="1" applyFill="1" applyBorder="1" applyAlignment="1">
      <alignment horizontal="center" vertical="center"/>
    </xf>
    <xf numFmtId="169" fontId="17" fillId="4" borderId="1" xfId="0" applyNumberFormat="1" applyFont="1" applyFill="1" applyBorder="1" applyAlignment="1">
      <alignment vertical="center" wrapText="1"/>
    </xf>
    <xf numFmtId="169" fontId="17" fillId="4" borderId="1" xfId="10" applyNumberFormat="1" applyFont="1" applyFill="1" applyBorder="1" applyAlignment="1">
      <alignment vertical="center" wrapText="1"/>
    </xf>
    <xf numFmtId="170" fontId="17" fillId="4" borderId="1" xfId="12" applyNumberFormat="1" applyFont="1" applyFill="1" applyBorder="1" applyAlignment="1">
      <alignment horizontal="right" vertical="center"/>
    </xf>
    <xf numFmtId="1" fontId="17" fillId="4" borderId="1" xfId="0" applyNumberFormat="1" applyFont="1" applyFill="1" applyBorder="1" applyAlignment="1">
      <alignment horizontal="right" vertical="center"/>
    </xf>
    <xf numFmtId="169" fontId="17" fillId="4" borderId="1" xfId="10" applyNumberFormat="1" applyFont="1" applyFill="1" applyBorder="1" applyAlignment="1">
      <alignment horizontal="justify" vertical="center" wrapText="1"/>
    </xf>
    <xf numFmtId="43" fontId="18" fillId="4" borderId="1" xfId="0" applyNumberFormat="1" applyFont="1" applyFill="1" applyBorder="1" applyAlignment="1">
      <alignment horizontal="center" vertical="center" wrapText="1"/>
    </xf>
    <xf numFmtId="169" fontId="18" fillId="4" borderId="1" xfId="0" quotePrefix="1" applyNumberFormat="1" applyFont="1" applyFill="1" applyBorder="1" applyAlignment="1">
      <alignment horizontal="justify" vertical="center" wrapText="1"/>
    </xf>
    <xf numFmtId="0" fontId="18" fillId="0" borderId="1" xfId="0" applyFont="1" applyBorder="1" applyAlignment="1">
      <alignment horizontal="center" vertical="center" wrapText="1"/>
    </xf>
    <xf numFmtId="169" fontId="18" fillId="0" borderId="1" xfId="0" quotePrefix="1" applyNumberFormat="1" applyFont="1" applyBorder="1" applyAlignment="1">
      <alignment horizontal="center" vertical="center" wrapText="1"/>
    </xf>
    <xf numFmtId="173" fontId="18" fillId="4" borderId="1" xfId="0" applyNumberFormat="1" applyFont="1" applyFill="1" applyBorder="1" applyAlignment="1">
      <alignment horizontal="center" vertical="center" wrapText="1"/>
    </xf>
    <xf numFmtId="0" fontId="19" fillId="0" borderId="3" xfId="0" applyFont="1" applyBorder="1" applyAlignment="1">
      <alignment vertical="center" wrapText="1"/>
    </xf>
    <xf numFmtId="166" fontId="18" fillId="4" borderId="1" xfId="0" applyNumberFormat="1" applyFont="1" applyFill="1" applyBorder="1" applyAlignment="1">
      <alignment horizontal="center" vertical="center" wrapText="1"/>
    </xf>
    <xf numFmtId="164" fontId="20" fillId="4" borderId="1" xfId="12" applyFont="1" applyFill="1" applyBorder="1" applyAlignment="1">
      <alignment horizontal="right" vertical="center" wrapText="1"/>
    </xf>
    <xf numFmtId="164" fontId="19" fillId="4" borderId="1" xfId="12" applyFont="1" applyFill="1" applyBorder="1" applyAlignment="1">
      <alignment horizontal="right" vertical="center" wrapText="1"/>
    </xf>
    <xf numFmtId="164" fontId="17" fillId="4" borderId="1" xfId="12" quotePrefix="1" applyFont="1" applyFill="1" applyBorder="1" applyAlignment="1">
      <alignment horizontal="left" vertical="center" wrapText="1"/>
    </xf>
    <xf numFmtId="170" fontId="20" fillId="4" borderId="1" xfId="12" applyNumberFormat="1" applyFont="1" applyFill="1" applyBorder="1" applyAlignment="1">
      <alignment horizontal="right" vertical="center" wrapText="1"/>
    </xf>
    <xf numFmtId="167" fontId="17" fillId="4" borderId="1" xfId="0" applyNumberFormat="1" applyFont="1" applyFill="1" applyBorder="1" applyAlignment="1">
      <alignment horizontal="center" vertical="center" wrapText="1"/>
    </xf>
    <xf numFmtId="169" fontId="18" fillId="4" borderId="5" xfId="0" applyNumberFormat="1" applyFont="1" applyFill="1" applyBorder="1" applyAlignment="1">
      <alignment horizontal="center" vertical="center" wrapText="1"/>
    </xf>
    <xf numFmtId="169" fontId="18" fillId="4" borderId="4" xfId="0" applyNumberFormat="1" applyFont="1" applyFill="1" applyBorder="1" applyAlignment="1">
      <alignment horizontal="center" vertical="center" wrapText="1"/>
    </xf>
    <xf numFmtId="0" fontId="20" fillId="0" borderId="7" xfId="0" applyFont="1" applyBorder="1" applyAlignment="1">
      <alignment horizontal="left" vertical="top"/>
    </xf>
    <xf numFmtId="0" fontId="20" fillId="0" borderId="0" xfId="0" applyFont="1" applyAlignment="1">
      <alignment horizontal="left" vertical="top"/>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cellXfs>
  <cellStyles count="14">
    <cellStyle name="Comma" xfId="12"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3 2" xfId="13"/>
    <cellStyle name="Normal 69_Phu bieur theo CV 71 của Phòng dan toc" xfId="9"/>
    <cellStyle name="Normal_Bieu mau (CV )"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5927936</xdr:colOff>
      <xdr:row>3</xdr:row>
      <xdr:rowOff>4401</xdr:rowOff>
    </xdr:from>
    <xdr:to>
      <xdr:col>1</xdr:col>
      <xdr:colOff>6994736</xdr:colOff>
      <xdr:row>3</xdr:row>
      <xdr:rowOff>4401</xdr:rowOff>
    </xdr:to>
    <xdr:cxnSp macro="">
      <xdr:nvCxnSpPr>
        <xdr:cNvPr id="2" name="Straight Connector 1">
          <a:extLst>
            <a:ext uri="{FF2B5EF4-FFF2-40B4-BE49-F238E27FC236}">
              <a16:creationId xmlns:a16="http://schemas.microsoft.com/office/drawing/2014/main" id="{7E026ACD-66F2-4FF0-80B4-2BEF2436B656}"/>
            </a:ext>
          </a:extLst>
        </xdr:cNvPr>
        <xdr:cNvCxnSpPr/>
      </xdr:nvCxnSpPr>
      <xdr:spPr>
        <a:xfrm>
          <a:off x="6275806" y="1660923"/>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abSelected="1" zoomScale="85" zoomScaleNormal="85" workbookViewId="0">
      <selection activeCell="B13" sqref="B13"/>
    </sheetView>
  </sheetViews>
  <sheetFormatPr defaultColWidth="8.85546875" defaultRowHeight="15.75"/>
  <cols>
    <col min="1" max="1" width="5.140625" style="4" customWidth="1"/>
    <col min="2" max="2" width="82.28515625" style="5" customWidth="1"/>
    <col min="3" max="3" width="16.42578125" style="5" customWidth="1"/>
    <col min="4" max="5" width="14.28515625" style="5" customWidth="1"/>
    <col min="6" max="6" width="20.42578125" style="5" customWidth="1"/>
    <col min="7" max="7" width="17.28515625" style="5" customWidth="1"/>
    <col min="8" max="8" width="18" style="5" customWidth="1"/>
    <col min="9" max="9" width="13.140625" style="5" customWidth="1"/>
    <col min="10" max="10" width="35.85546875" style="5" customWidth="1"/>
    <col min="11" max="16384" width="8.85546875" style="5"/>
  </cols>
  <sheetData>
    <row r="1" spans="1:12" ht="55.15" customHeight="1">
      <c r="A1" s="66" t="s">
        <v>62</v>
      </c>
      <c r="B1" s="66"/>
      <c r="C1" s="66"/>
      <c r="D1" s="66"/>
      <c r="E1" s="66"/>
      <c r="F1" s="66"/>
      <c r="G1" s="66"/>
      <c r="H1" s="66"/>
      <c r="I1" s="66"/>
    </row>
    <row r="2" spans="1:12" ht="21" customHeight="1">
      <c r="A2" s="66" t="s">
        <v>51</v>
      </c>
      <c r="B2" s="66"/>
      <c r="C2" s="66"/>
      <c r="D2" s="66"/>
      <c r="E2" s="66"/>
      <c r="F2" s="66"/>
      <c r="G2" s="66"/>
      <c r="H2" s="66"/>
      <c r="I2" s="66"/>
    </row>
    <row r="3" spans="1:12" ht="22.9" customHeight="1">
      <c r="A3" s="67" t="s">
        <v>40</v>
      </c>
      <c r="B3" s="67"/>
      <c r="C3" s="67"/>
      <c r="D3" s="67"/>
      <c r="E3" s="67"/>
      <c r="F3" s="67"/>
      <c r="G3" s="67"/>
      <c r="H3" s="67"/>
      <c r="I3" s="67"/>
    </row>
    <row r="4" spans="1:12" ht="18" customHeight="1">
      <c r="I4" s="6" t="s">
        <v>72</v>
      </c>
    </row>
    <row r="5" spans="1:12" ht="19.5" customHeight="1">
      <c r="A5" s="60" t="s">
        <v>0</v>
      </c>
      <c r="B5" s="60" t="s">
        <v>42</v>
      </c>
      <c r="C5" s="60" t="s">
        <v>41</v>
      </c>
      <c r="D5" s="60" t="s">
        <v>43</v>
      </c>
      <c r="E5" s="60" t="s">
        <v>25</v>
      </c>
      <c r="F5" s="60" t="s">
        <v>11</v>
      </c>
      <c r="G5" s="60" t="s">
        <v>52</v>
      </c>
      <c r="H5" s="60" t="s">
        <v>68</v>
      </c>
      <c r="I5" s="60" t="s">
        <v>1</v>
      </c>
      <c r="K5" s="49"/>
      <c r="L5" s="49"/>
    </row>
    <row r="6" spans="1:12" s="1" customFormat="1" ht="18" customHeight="1">
      <c r="A6" s="61"/>
      <c r="B6" s="61"/>
      <c r="C6" s="61"/>
      <c r="D6" s="61"/>
      <c r="E6" s="61"/>
      <c r="F6" s="61"/>
      <c r="G6" s="61"/>
      <c r="H6" s="61"/>
      <c r="I6" s="61"/>
    </row>
    <row r="7" spans="1:12" s="2" customFormat="1" ht="72" customHeight="1">
      <c r="A7" s="62"/>
      <c r="B7" s="62"/>
      <c r="C7" s="62"/>
      <c r="D7" s="62"/>
      <c r="E7" s="62"/>
      <c r="F7" s="62"/>
      <c r="G7" s="62"/>
      <c r="H7" s="62"/>
      <c r="I7" s="62"/>
    </row>
    <row r="8" spans="1:12" s="3" customFormat="1" ht="29.25" customHeight="1">
      <c r="A8" s="10"/>
      <c r="B8" s="11" t="s">
        <v>71</v>
      </c>
      <c r="C8" s="11"/>
      <c r="D8" s="11"/>
      <c r="E8" s="11"/>
      <c r="F8" s="10"/>
      <c r="G8" s="12">
        <f>G9+G30</f>
        <v>79829.358999999997</v>
      </c>
      <c r="H8" s="55">
        <f>H9+H30</f>
        <v>32323</v>
      </c>
      <c r="I8" s="13"/>
    </row>
    <row r="9" spans="1:12" s="7" customFormat="1" ht="24.75" customHeight="1">
      <c r="A9" s="10" t="s">
        <v>2</v>
      </c>
      <c r="B9" s="14" t="s">
        <v>4</v>
      </c>
      <c r="C9" s="14"/>
      <c r="D9" s="14"/>
      <c r="E9" s="14"/>
      <c r="F9" s="14"/>
      <c r="G9" s="53">
        <f>G10+G27</f>
        <v>47329.358999999997</v>
      </c>
      <c r="H9" s="15">
        <f>H10+H27</f>
        <v>19748</v>
      </c>
      <c r="I9" s="13"/>
    </row>
    <row r="10" spans="1:12" s="1" customFormat="1" ht="40.5" customHeight="1">
      <c r="A10" s="17" t="s">
        <v>7</v>
      </c>
      <c r="B10" s="18" t="s">
        <v>8</v>
      </c>
      <c r="C10" s="18"/>
      <c r="D10" s="18"/>
      <c r="E10" s="18"/>
      <c r="F10" s="18"/>
      <c r="G10" s="52">
        <f>G11</f>
        <v>35829.358999999997</v>
      </c>
      <c r="H10" s="19">
        <f>H11</f>
        <v>15373</v>
      </c>
      <c r="I10" s="20"/>
    </row>
    <row r="11" spans="1:12" s="1" customFormat="1" ht="95.45" customHeight="1">
      <c r="A11" s="21" t="s">
        <v>9</v>
      </c>
      <c r="B11" s="22" t="s">
        <v>10</v>
      </c>
      <c r="C11" s="22"/>
      <c r="D11" s="22"/>
      <c r="E11" s="22"/>
      <c r="F11" s="22"/>
      <c r="G11" s="51">
        <f>SUM(G12:G26)</f>
        <v>35829.358999999997</v>
      </c>
      <c r="H11" s="54">
        <f t="shared" ref="H11" si="0">SUM(H12:H26)</f>
        <v>15373</v>
      </c>
      <c r="I11" s="23"/>
    </row>
    <row r="12" spans="1:12" s="8" customFormat="1" ht="49.5" customHeight="1">
      <c r="A12" s="21" t="s">
        <v>70</v>
      </c>
      <c r="B12" s="22" t="s">
        <v>73</v>
      </c>
      <c r="C12" s="63" t="s">
        <v>69</v>
      </c>
      <c r="D12" s="24" t="s">
        <v>60</v>
      </c>
      <c r="E12" s="25" t="s">
        <v>33</v>
      </c>
      <c r="F12" s="25" t="s">
        <v>61</v>
      </c>
      <c r="G12" s="50">
        <v>363.4</v>
      </c>
      <c r="H12" s="48"/>
      <c r="I12" s="25"/>
    </row>
    <row r="13" spans="1:12" s="8" customFormat="1" ht="49.5" customHeight="1">
      <c r="A13" s="21" t="s">
        <v>70</v>
      </c>
      <c r="B13" s="22" t="s">
        <v>59</v>
      </c>
      <c r="C13" s="64"/>
      <c r="D13" s="24" t="s">
        <v>60</v>
      </c>
      <c r="E13" s="25" t="s">
        <v>29</v>
      </c>
      <c r="F13" s="25" t="s">
        <v>38</v>
      </c>
      <c r="G13" s="50">
        <v>526.95899999999995</v>
      </c>
      <c r="H13" s="48"/>
      <c r="I13" s="25"/>
    </row>
    <row r="14" spans="1:12" s="8" customFormat="1" ht="35.450000000000003" customHeight="1">
      <c r="A14" s="24" t="s">
        <v>70</v>
      </c>
      <c r="B14" s="9" t="s">
        <v>21</v>
      </c>
      <c r="C14" s="64"/>
      <c r="D14" s="24" t="s">
        <v>60</v>
      </c>
      <c r="E14" s="25" t="s">
        <v>31</v>
      </c>
      <c r="F14" s="25" t="s">
        <v>39</v>
      </c>
      <c r="G14" s="26">
        <v>2537</v>
      </c>
      <c r="H14" s="26">
        <v>1969</v>
      </c>
      <c r="I14" s="23"/>
    </row>
    <row r="15" spans="1:12" s="8" customFormat="1" ht="33" customHeight="1">
      <c r="A15" s="24" t="s">
        <v>70</v>
      </c>
      <c r="B15" s="9" t="s">
        <v>46</v>
      </c>
      <c r="C15" s="64"/>
      <c r="D15" s="24" t="s">
        <v>60</v>
      </c>
      <c r="E15" s="25" t="s">
        <v>33</v>
      </c>
      <c r="F15" s="25" t="s">
        <v>39</v>
      </c>
      <c r="G15" s="26">
        <v>2300</v>
      </c>
      <c r="H15" s="26">
        <v>1785</v>
      </c>
      <c r="I15" s="23"/>
    </row>
    <row r="16" spans="1:12" s="8" customFormat="1" ht="31.9" customHeight="1">
      <c r="A16" s="24" t="s">
        <v>70</v>
      </c>
      <c r="B16" s="9" t="s">
        <v>18</v>
      </c>
      <c r="C16" s="64"/>
      <c r="D16" s="24" t="s">
        <v>63</v>
      </c>
      <c r="E16" s="25" t="s">
        <v>26</v>
      </c>
      <c r="F16" s="25" t="s">
        <v>39</v>
      </c>
      <c r="G16" s="26">
        <v>1080</v>
      </c>
      <c r="H16" s="26">
        <v>420</v>
      </c>
      <c r="I16" s="23"/>
    </row>
    <row r="17" spans="1:9" s="8" customFormat="1" ht="37.9" customHeight="1">
      <c r="A17" s="24" t="s">
        <v>70</v>
      </c>
      <c r="B17" s="9" t="s">
        <v>20</v>
      </c>
      <c r="C17" s="64"/>
      <c r="D17" s="47" t="s">
        <v>63</v>
      </c>
      <c r="E17" s="27" t="s">
        <v>29</v>
      </c>
      <c r="F17" s="25" t="s">
        <v>39</v>
      </c>
      <c r="G17" s="28">
        <v>4400</v>
      </c>
      <c r="H17" s="28">
        <v>1615</v>
      </c>
      <c r="I17" s="23"/>
    </row>
    <row r="18" spans="1:9" s="8" customFormat="1" ht="38.450000000000003" customHeight="1">
      <c r="A18" s="24" t="s">
        <v>70</v>
      </c>
      <c r="B18" s="9" t="s">
        <v>44</v>
      </c>
      <c r="C18" s="64"/>
      <c r="D18" s="24" t="s">
        <v>63</v>
      </c>
      <c r="E18" s="25" t="s">
        <v>36</v>
      </c>
      <c r="F18" s="25" t="s">
        <v>39</v>
      </c>
      <c r="G18" s="26">
        <v>1700</v>
      </c>
      <c r="H18" s="26">
        <v>653</v>
      </c>
      <c r="I18" s="23"/>
    </row>
    <row r="19" spans="1:9" s="8" customFormat="1" ht="34.9" customHeight="1">
      <c r="A19" s="24" t="s">
        <v>70</v>
      </c>
      <c r="B19" s="9" t="s">
        <v>19</v>
      </c>
      <c r="C19" s="64"/>
      <c r="D19" s="24" t="s">
        <v>64</v>
      </c>
      <c r="E19" s="25" t="s">
        <v>27</v>
      </c>
      <c r="F19" s="25" t="s">
        <v>39</v>
      </c>
      <c r="G19" s="26">
        <v>2400</v>
      </c>
      <c r="H19" s="26">
        <v>936</v>
      </c>
      <c r="I19" s="23"/>
    </row>
    <row r="20" spans="1:9" s="8" customFormat="1" ht="37.15" customHeight="1">
      <c r="A20" s="24" t="s">
        <v>70</v>
      </c>
      <c r="B20" s="9" t="s">
        <v>53</v>
      </c>
      <c r="C20" s="64"/>
      <c r="D20" s="24" t="s">
        <v>64</v>
      </c>
      <c r="E20" s="25" t="s">
        <v>28</v>
      </c>
      <c r="F20" s="25" t="s">
        <v>39</v>
      </c>
      <c r="G20" s="26">
        <v>919.99999999999989</v>
      </c>
      <c r="H20" s="26">
        <v>358</v>
      </c>
      <c r="I20" s="23"/>
    </row>
    <row r="21" spans="1:9" s="8" customFormat="1" ht="33" customHeight="1">
      <c r="A21" s="24" t="s">
        <v>70</v>
      </c>
      <c r="B21" s="9" t="s">
        <v>48</v>
      </c>
      <c r="C21" s="64"/>
      <c r="D21" s="24" t="s">
        <v>64</v>
      </c>
      <c r="E21" s="25" t="s">
        <v>34</v>
      </c>
      <c r="F21" s="25" t="s">
        <v>39</v>
      </c>
      <c r="G21" s="26">
        <v>2722</v>
      </c>
      <c r="H21" s="26">
        <v>1061</v>
      </c>
      <c r="I21" s="23"/>
    </row>
    <row r="22" spans="1:9" s="8" customFormat="1" ht="38.450000000000003" customHeight="1">
      <c r="A22" s="24" t="s">
        <v>70</v>
      </c>
      <c r="B22" s="9" t="s">
        <v>47</v>
      </c>
      <c r="C22" s="64"/>
      <c r="D22" s="25" t="s">
        <v>17</v>
      </c>
      <c r="E22" s="25" t="s">
        <v>33</v>
      </c>
      <c r="F22" s="25" t="s">
        <v>39</v>
      </c>
      <c r="G22" s="26">
        <v>4500</v>
      </c>
      <c r="H22" s="26">
        <v>1755</v>
      </c>
      <c r="I22" s="23"/>
    </row>
    <row r="23" spans="1:9" s="8" customFormat="1" ht="33.6" customHeight="1">
      <c r="A23" s="24" t="s">
        <v>70</v>
      </c>
      <c r="B23" s="9" t="s">
        <v>24</v>
      </c>
      <c r="C23" s="64"/>
      <c r="D23" s="24" t="s">
        <v>65</v>
      </c>
      <c r="E23" s="25" t="s">
        <v>30</v>
      </c>
      <c r="F23" s="25" t="s">
        <v>39</v>
      </c>
      <c r="G23" s="26">
        <v>4300</v>
      </c>
      <c r="H23" s="26">
        <v>1670</v>
      </c>
      <c r="I23" s="23"/>
    </row>
    <row r="24" spans="1:9" s="8" customFormat="1" ht="37.9" customHeight="1">
      <c r="A24" s="24" t="s">
        <v>70</v>
      </c>
      <c r="B24" s="9" t="s">
        <v>45</v>
      </c>
      <c r="C24" s="64"/>
      <c r="D24" s="24" t="s">
        <v>65</v>
      </c>
      <c r="E24" s="25" t="s">
        <v>32</v>
      </c>
      <c r="F24" s="25" t="s">
        <v>39</v>
      </c>
      <c r="G24" s="26">
        <v>4400</v>
      </c>
      <c r="H24" s="26">
        <v>1716</v>
      </c>
      <c r="I24" s="23"/>
    </row>
    <row r="25" spans="1:9" s="8" customFormat="1" ht="33.6" customHeight="1">
      <c r="A25" s="24" t="s">
        <v>70</v>
      </c>
      <c r="B25" s="9" t="s">
        <v>23</v>
      </c>
      <c r="C25" s="64"/>
      <c r="D25" s="24" t="s">
        <v>66</v>
      </c>
      <c r="E25" s="25" t="s">
        <v>35</v>
      </c>
      <c r="F25" s="25" t="s">
        <v>39</v>
      </c>
      <c r="G25" s="26">
        <v>1680</v>
      </c>
      <c r="H25" s="26">
        <v>655</v>
      </c>
      <c r="I25" s="23"/>
    </row>
    <row r="26" spans="1:9" s="8" customFormat="1" ht="35.450000000000003" customHeight="1">
      <c r="A26" s="24" t="s">
        <v>70</v>
      </c>
      <c r="B26" s="9" t="s">
        <v>49</v>
      </c>
      <c r="C26" s="65"/>
      <c r="D26" s="24" t="s">
        <v>66</v>
      </c>
      <c r="E26" s="25" t="s">
        <v>50</v>
      </c>
      <c r="F26" s="25" t="s">
        <v>39</v>
      </c>
      <c r="G26" s="26">
        <v>2000</v>
      </c>
      <c r="H26" s="26">
        <v>780</v>
      </c>
      <c r="I26" s="23"/>
    </row>
    <row r="27" spans="1:9" s="8" customFormat="1" ht="49.9" customHeight="1">
      <c r="A27" s="29" t="s">
        <v>7</v>
      </c>
      <c r="B27" s="30" t="s">
        <v>13</v>
      </c>
      <c r="C27" s="30"/>
      <c r="D27" s="30"/>
      <c r="E27" s="30"/>
      <c r="F27" s="31"/>
      <c r="G27" s="32">
        <f>G28</f>
        <v>11500</v>
      </c>
      <c r="H27" s="32">
        <f t="shared" ref="H27" si="1">H28</f>
        <v>4375</v>
      </c>
      <c r="I27" s="23"/>
    </row>
    <row r="28" spans="1:9" s="8" customFormat="1" ht="106.5" customHeight="1">
      <c r="A28" s="33" t="s">
        <v>9</v>
      </c>
      <c r="B28" s="34" t="s">
        <v>14</v>
      </c>
      <c r="C28" s="34"/>
      <c r="D28" s="34"/>
      <c r="E28" s="34"/>
      <c r="F28" s="31"/>
      <c r="G28" s="35">
        <f>G29</f>
        <v>11500</v>
      </c>
      <c r="H28" s="35">
        <f>H29</f>
        <v>4375</v>
      </c>
      <c r="I28" s="23"/>
    </row>
    <row r="29" spans="1:9" s="8" customFormat="1" ht="55.5" customHeight="1">
      <c r="A29" s="24" t="s">
        <v>12</v>
      </c>
      <c r="B29" s="36" t="s">
        <v>67</v>
      </c>
      <c r="C29" s="25" t="s">
        <v>69</v>
      </c>
      <c r="D29" s="25" t="s">
        <v>16</v>
      </c>
      <c r="E29" s="46" t="s">
        <v>37</v>
      </c>
      <c r="F29" s="46" t="s">
        <v>38</v>
      </c>
      <c r="G29" s="37">
        <v>11500</v>
      </c>
      <c r="H29" s="37">
        <v>4375</v>
      </c>
      <c r="I29" s="23"/>
    </row>
    <row r="30" spans="1:9" s="8" customFormat="1" ht="32.450000000000003" customHeight="1">
      <c r="A30" s="38" t="s">
        <v>3</v>
      </c>
      <c r="B30" s="39" t="s">
        <v>5</v>
      </c>
      <c r="C30" s="39"/>
      <c r="D30" s="39"/>
      <c r="E30" s="39"/>
      <c r="F30" s="40"/>
      <c r="G30" s="16">
        <v>32500</v>
      </c>
      <c r="H30" s="16">
        <f>H31</f>
        <v>12575</v>
      </c>
      <c r="I30" s="41"/>
    </row>
    <row r="31" spans="1:9" s="8" customFormat="1" ht="33.6" customHeight="1">
      <c r="A31" s="29" t="s">
        <v>7</v>
      </c>
      <c r="B31" s="30" t="s">
        <v>15</v>
      </c>
      <c r="C31" s="30"/>
      <c r="D31" s="30"/>
      <c r="E31" s="30"/>
      <c r="F31" s="40"/>
      <c r="G31" s="16">
        <v>32500</v>
      </c>
      <c r="H31" s="16">
        <f>H32</f>
        <v>12575</v>
      </c>
      <c r="I31" s="42"/>
    </row>
    <row r="32" spans="1:9" s="8" customFormat="1" ht="244.15" customHeight="1">
      <c r="A32" s="33" t="s">
        <v>9</v>
      </c>
      <c r="B32" s="34" t="s">
        <v>6</v>
      </c>
      <c r="C32" s="34"/>
      <c r="D32" s="34"/>
      <c r="E32" s="34"/>
      <c r="F32" s="43"/>
      <c r="G32" s="16">
        <f>SUM(G33:G37)</f>
        <v>32500</v>
      </c>
      <c r="H32" s="16">
        <f>SUM(H33:H37)</f>
        <v>12575</v>
      </c>
      <c r="I32" s="20"/>
    </row>
    <row r="33" spans="1:9" s="8" customFormat="1" ht="40.15" customHeight="1">
      <c r="A33" s="24" t="s">
        <v>12</v>
      </c>
      <c r="B33" s="45" t="s">
        <v>22</v>
      </c>
      <c r="C33" s="56" t="s">
        <v>69</v>
      </c>
      <c r="D33" s="24" t="s">
        <v>63</v>
      </c>
      <c r="E33" s="46" t="s">
        <v>26</v>
      </c>
      <c r="F33" s="25" t="s">
        <v>58</v>
      </c>
      <c r="G33" s="44">
        <v>1500</v>
      </c>
      <c r="H33" s="44">
        <v>585</v>
      </c>
      <c r="I33" s="23"/>
    </row>
    <row r="34" spans="1:9" s="8" customFormat="1" ht="39.6" customHeight="1">
      <c r="A34" s="24" t="s">
        <v>12</v>
      </c>
      <c r="B34" s="36" t="s">
        <v>54</v>
      </c>
      <c r="C34" s="57"/>
      <c r="D34" s="25" t="s">
        <v>16</v>
      </c>
      <c r="E34" s="46" t="s">
        <v>30</v>
      </c>
      <c r="F34" s="25" t="s">
        <v>58</v>
      </c>
      <c r="G34" s="44">
        <v>9000</v>
      </c>
      <c r="H34" s="44">
        <v>3410</v>
      </c>
      <c r="I34" s="23"/>
    </row>
    <row r="35" spans="1:9" s="8" customFormat="1" ht="37.9" customHeight="1">
      <c r="A35" s="24"/>
      <c r="B35" s="45" t="s">
        <v>57</v>
      </c>
      <c r="C35" s="57"/>
      <c r="D35" s="24" t="s">
        <v>64</v>
      </c>
      <c r="E35" s="46" t="s">
        <v>33</v>
      </c>
      <c r="F35" s="25" t="s">
        <v>58</v>
      </c>
      <c r="G35" s="44">
        <v>5000</v>
      </c>
      <c r="H35" s="44">
        <v>1950</v>
      </c>
      <c r="I35" s="23"/>
    </row>
    <row r="36" spans="1:9" s="8" customFormat="1" ht="37.9" customHeight="1">
      <c r="A36" s="24" t="s">
        <v>12</v>
      </c>
      <c r="B36" s="45" t="s">
        <v>55</v>
      </c>
      <c r="C36" s="57"/>
      <c r="D36" s="25" t="s">
        <v>17</v>
      </c>
      <c r="E36" s="46" t="s">
        <v>33</v>
      </c>
      <c r="F36" s="25" t="s">
        <v>58</v>
      </c>
      <c r="G36" s="44">
        <v>8500</v>
      </c>
      <c r="H36" s="44">
        <v>3315</v>
      </c>
      <c r="I36" s="23"/>
    </row>
    <row r="37" spans="1:9" s="8" customFormat="1" ht="40.9" customHeight="1">
      <c r="A37" s="24"/>
      <c r="B37" s="45" t="s">
        <v>56</v>
      </c>
      <c r="C37" s="57"/>
      <c r="D37" s="25" t="s">
        <v>17</v>
      </c>
      <c r="E37" s="46" t="s">
        <v>35</v>
      </c>
      <c r="F37" s="25" t="s">
        <v>58</v>
      </c>
      <c r="G37" s="44">
        <v>8500</v>
      </c>
      <c r="H37" s="44">
        <v>3315</v>
      </c>
      <c r="I37" s="23"/>
    </row>
    <row r="38" spans="1:9" ht="18" customHeight="1">
      <c r="A38" s="58"/>
      <c r="B38" s="58"/>
      <c r="C38" s="58"/>
      <c r="D38" s="58"/>
      <c r="E38" s="58"/>
      <c r="F38" s="58"/>
      <c r="G38" s="58"/>
      <c r="H38" s="58"/>
      <c r="I38" s="58"/>
    </row>
    <row r="39" spans="1:9" ht="18" customHeight="1">
      <c r="A39" s="59"/>
      <c r="B39" s="59"/>
      <c r="C39" s="59"/>
      <c r="D39" s="59"/>
      <c r="E39" s="59"/>
      <c r="F39" s="59"/>
      <c r="G39" s="59"/>
      <c r="H39" s="59"/>
      <c r="I39" s="59"/>
    </row>
  </sheetData>
  <autoFilter ref="A9:I9"/>
  <mergeCells count="16">
    <mergeCell ref="A1:I1"/>
    <mergeCell ref="A2:I2"/>
    <mergeCell ref="A3:I3"/>
    <mergeCell ref="A5:A7"/>
    <mergeCell ref="B5:B7"/>
    <mergeCell ref="F5:F7"/>
    <mergeCell ref="I5:I7"/>
    <mergeCell ref="E5:E7"/>
    <mergeCell ref="C5:C7"/>
    <mergeCell ref="H5:H7"/>
    <mergeCell ref="C33:C37"/>
    <mergeCell ref="A38:I38"/>
    <mergeCell ref="A39:I39"/>
    <mergeCell ref="D5:D7"/>
    <mergeCell ref="G5:G7"/>
    <mergeCell ref="C12:C26"/>
  </mergeCells>
  <pageMargins left="0.43307086614173229" right="0.11811023622047245" top="0.55118110236220474" bottom="0.19685039370078741"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KH giao (Đợt 1)</vt:lpstr>
      <vt:lpstr>'PL KH giao (Đợt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Admin</cp:lastModifiedBy>
  <cp:lastPrinted>2026-09-22T08:34:37Z</cp:lastPrinted>
  <dcterms:created xsi:type="dcterms:W3CDTF">2024-11-13T08:48:00Z</dcterms:created>
  <dcterms:modified xsi:type="dcterms:W3CDTF">2026-09-22T08:34:43Z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